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095" windowHeight="11205"/>
  </bookViews>
  <sheets>
    <sheet name="Приложение 1" sheetId="1" r:id="rId1"/>
    <sheet name="Приложение 2" sheetId="2" r:id="rId2"/>
    <sheet name="Приложение 3" sheetId="4" r:id="rId3"/>
  </sheets>
  <definedNames>
    <definedName name="_xlnm._FilterDatabase" localSheetId="0" hidden="1">'Приложение 1'!$A$20:$Z$20</definedName>
    <definedName name="_xlnm.Print_Titles" localSheetId="0">'Приложение 1'!$6:$8</definedName>
    <definedName name="_xlnm.Print_Area" localSheetId="0">'Приложение 1'!$A$1:$AC$51</definedName>
    <definedName name="_xlnm.Print_Area" localSheetId="1">'Приложение 2'!$A$1:$BD$25</definedName>
    <definedName name="_xlnm.Print_Area" localSheetId="2">'Приложение 3'!$A$1:$EU$51</definedName>
  </definedNames>
  <calcPr calcId="162913"/>
</workbook>
</file>

<file path=xl/calcChain.xml><?xml version="1.0" encoding="utf-8"?>
<calcChain xmlns="http://schemas.openxmlformats.org/spreadsheetml/2006/main">
  <c r="Q19" i="1" l="1"/>
  <c r="AB19" i="1" l="1"/>
  <c r="AA19" i="1"/>
  <c r="Z19" i="1"/>
  <c r="Y19" i="1"/>
  <c r="X19" i="1"/>
  <c r="W19" i="1"/>
  <c r="V19" i="1"/>
  <c r="U19" i="1"/>
  <c r="T19" i="1"/>
  <c r="S19" i="1"/>
  <c r="R19" i="1"/>
  <c r="P19" i="1"/>
  <c r="O19" i="1"/>
  <c r="AB14" i="1"/>
  <c r="AA14" i="1"/>
  <c r="Z14" i="1"/>
  <c r="Y14" i="1"/>
  <c r="X14" i="1"/>
  <c r="W14" i="1"/>
  <c r="V14" i="1"/>
  <c r="U14" i="1"/>
  <c r="T14" i="1"/>
  <c r="S14" i="1"/>
  <c r="R14" i="1"/>
  <c r="Q14" i="1"/>
  <c r="ET37" i="4"/>
  <c r="ES37" i="4"/>
  <c r="ER37" i="4"/>
  <c r="EQ37" i="4"/>
  <c r="EP37" i="4"/>
  <c r="EO37" i="4"/>
  <c r="EN37" i="4"/>
  <c r="EM37" i="4"/>
  <c r="EL37" i="4"/>
  <c r="EK37" i="4"/>
  <c r="EJ37" i="4"/>
  <c r="EI37" i="4"/>
  <c r="EH37" i="4"/>
  <c r="EG37" i="4"/>
  <c r="EF37" i="4"/>
  <c r="EE37" i="4"/>
  <c r="ED37" i="4"/>
  <c r="EC37" i="4"/>
  <c r="EB37" i="4"/>
  <c r="EA37" i="4"/>
  <c r="DZ37" i="4"/>
  <c r="DY37" i="4"/>
  <c r="DX37" i="4"/>
  <c r="DW37" i="4"/>
  <c r="DV37" i="4"/>
  <c r="DU37" i="4"/>
  <c r="DT37" i="4"/>
  <c r="DS37" i="4"/>
  <c r="DR37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ET35" i="4"/>
  <c r="ES35" i="4"/>
  <c r="ER35" i="4"/>
  <c r="EQ35" i="4"/>
  <c r="EP35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G12" i="4"/>
  <c r="AV29" i="4" l="1"/>
  <c r="AV28" i="4"/>
  <c r="AV27" i="4"/>
  <c r="G16" i="2"/>
  <c r="DP12" i="4" l="1"/>
  <c r="CK42" i="4"/>
  <c r="CK41" i="4"/>
  <c r="CK40" i="4"/>
  <c r="CK39" i="4"/>
  <c r="CK38" i="4"/>
  <c r="CK36" i="4"/>
  <c r="CK34" i="4"/>
  <c r="CK33" i="4"/>
  <c r="CK32" i="4"/>
  <c r="CK31" i="4"/>
  <c r="CK30" i="4"/>
  <c r="CK29" i="4"/>
  <c r="CK28" i="4"/>
  <c r="CK27" i="4"/>
  <c r="CK26" i="4"/>
  <c r="CK25" i="4"/>
  <c r="CK24" i="4"/>
  <c r="CK23" i="4"/>
  <c r="CK22" i="4"/>
  <c r="CK21" i="4"/>
  <c r="CK20" i="4"/>
  <c r="CK19" i="4"/>
  <c r="CK18" i="4"/>
  <c r="CK17" i="4"/>
  <c r="CK16" i="4"/>
  <c r="CK15" i="4"/>
  <c r="CK14" i="4"/>
  <c r="CK13" i="4"/>
  <c r="CK12" i="4"/>
  <c r="CL12" i="4"/>
  <c r="BF42" i="4"/>
  <c r="BF41" i="4"/>
  <c r="BF40" i="4"/>
  <c r="BF39" i="4"/>
  <c r="BF38" i="4"/>
  <c r="BF36" i="4"/>
  <c r="BF34" i="4"/>
  <c r="BF33" i="4"/>
  <c r="BF32" i="4"/>
  <c r="BF31" i="4"/>
  <c r="BF30" i="4"/>
  <c r="BF29" i="4"/>
  <c r="BF28" i="4"/>
  <c r="BF27" i="4"/>
  <c r="BF26" i="4"/>
  <c r="BF25" i="4"/>
  <c r="BF24" i="4"/>
  <c r="BF23" i="4"/>
  <c r="BF22" i="4"/>
  <c r="BF21" i="4"/>
  <c r="BF20" i="4"/>
  <c r="BF19" i="4"/>
  <c r="BF18" i="4"/>
  <c r="BF17" i="4"/>
  <c r="BF16" i="4"/>
  <c r="BF15" i="4"/>
  <c r="BF14" i="4"/>
  <c r="BF13" i="4"/>
  <c r="BF12" i="4"/>
  <c r="W42" i="4"/>
  <c r="W41" i="4"/>
  <c r="W40" i="4"/>
  <c r="W39" i="4"/>
  <c r="W38" i="4"/>
  <c r="W36" i="4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R42" i="4"/>
  <c r="R41" i="4"/>
  <c r="R40" i="4"/>
  <c r="R39" i="4"/>
  <c r="R38" i="4"/>
  <c r="R36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M42" i="4"/>
  <c r="M41" i="4"/>
  <c r="G41" i="4" s="1"/>
  <c r="M40" i="4"/>
  <c r="M39" i="4"/>
  <c r="M38" i="4"/>
  <c r="M36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AG38" i="4"/>
  <c r="AB38" i="4"/>
  <c r="H42" i="4"/>
  <c r="H41" i="4"/>
  <c r="H40" i="4"/>
  <c r="H39" i="4"/>
  <c r="H38" i="4"/>
  <c r="H36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G42" i="4"/>
  <c r="G34" i="4"/>
  <c r="G33" i="4"/>
  <c r="G30" i="4"/>
  <c r="G29" i="4"/>
  <c r="G26" i="4"/>
  <c r="G25" i="4"/>
  <c r="G22" i="4"/>
  <c r="G21" i="4"/>
  <c r="G18" i="4"/>
  <c r="G17" i="4"/>
  <c r="G14" i="4"/>
  <c r="G13" i="4"/>
  <c r="AL42" i="4"/>
  <c r="AG42" i="4"/>
  <c r="AB42" i="4"/>
  <c r="EK40" i="4"/>
  <c r="DF40" i="4"/>
  <c r="CA40" i="4"/>
  <c r="AG40" i="4"/>
  <c r="AL40" i="4"/>
  <c r="AB40" i="4"/>
  <c r="DF39" i="4"/>
  <c r="CA39" i="4"/>
  <c r="AL39" i="4"/>
  <c r="AG39" i="4"/>
  <c r="AB39" i="4"/>
  <c r="EK38" i="4"/>
  <c r="EA38" i="4"/>
  <c r="DV38" i="4"/>
  <c r="DF38" i="4"/>
  <c r="DA38" i="4"/>
  <c r="CV38" i="4"/>
  <c r="CQ38" i="4"/>
  <c r="CA38" i="4"/>
  <c r="BV38" i="4"/>
  <c r="BQ38" i="4"/>
  <c r="BL38" i="4"/>
  <c r="G38" i="4"/>
  <c r="EK36" i="4"/>
  <c r="EF36" i="4"/>
  <c r="EA36" i="4"/>
  <c r="DV36" i="4"/>
  <c r="DQ36" i="4"/>
  <c r="DF36" i="4"/>
  <c r="DA36" i="4"/>
  <c r="CV36" i="4"/>
  <c r="CQ36" i="4"/>
  <c r="CL36" i="4"/>
  <c r="BV36" i="4"/>
  <c r="BQ36" i="4"/>
  <c r="BL36" i="4"/>
  <c r="BG36" i="4"/>
  <c r="AB36" i="4"/>
  <c r="G19" i="4" l="1"/>
  <c r="G27" i="4"/>
  <c r="G31" i="4"/>
  <c r="G39" i="4"/>
  <c r="G16" i="4"/>
  <c r="G20" i="4"/>
  <c r="G24" i="4"/>
  <c r="G28" i="4"/>
  <c r="G32" i="4"/>
  <c r="G36" i="4"/>
  <c r="G40" i="4"/>
  <c r="G15" i="4"/>
  <c r="G23" i="4"/>
  <c r="EF34" i="4" l="1"/>
  <c r="EF33" i="4"/>
  <c r="DF32" i="4"/>
  <c r="AB11" i="1" l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M11" i="1"/>
  <c r="K11" i="1"/>
  <c r="J11" i="1"/>
  <c r="I11" i="1"/>
  <c r="H11" i="1"/>
  <c r="G11" i="1"/>
  <c r="E11" i="1"/>
  <c r="M16" i="2" l="1"/>
  <c r="V11" i="2"/>
  <c r="U11" i="2"/>
  <c r="T11" i="2"/>
  <c r="S11" i="2"/>
  <c r="R11" i="2"/>
  <c r="T25" i="2"/>
  <c r="R23" i="2"/>
  <c r="R20" i="2"/>
  <c r="R18" i="2"/>
  <c r="G18" i="2" s="1"/>
  <c r="M15" i="2"/>
  <c r="R15" i="2"/>
  <c r="W14" i="2"/>
  <c r="M14" i="2"/>
  <c r="R14" i="2"/>
  <c r="M13" i="2"/>
  <c r="R13" i="2"/>
  <c r="G13" i="2" s="1"/>
  <c r="G15" i="2" l="1"/>
  <c r="G14" i="2"/>
  <c r="N19" i="1" l="1"/>
  <c r="N11" i="1" s="1"/>
  <c r="L19" i="1"/>
  <c r="L11" i="1" s="1"/>
  <c r="J19" i="1"/>
  <c r="H19" i="1"/>
  <c r="I19" i="1"/>
  <c r="F19" i="1"/>
  <c r="D19" i="1"/>
  <c r="L12" i="2" l="1"/>
  <c r="K12" i="2"/>
  <c r="J12" i="2"/>
  <c r="I12" i="2"/>
  <c r="BD12" i="2"/>
  <c r="BC12" i="2"/>
  <c r="BB12" i="2"/>
  <c r="BA12" i="2"/>
  <c r="AZ12" i="2"/>
  <c r="AX12" i="2"/>
  <c r="AW12" i="2"/>
  <c r="AW11" i="2" s="1"/>
  <c r="AV12" i="2"/>
  <c r="AU12" i="2"/>
  <c r="AR12" i="2"/>
  <c r="AQ12" i="2"/>
  <c r="AP12" i="2"/>
  <c r="AO12" i="2"/>
  <c r="AM12" i="2"/>
  <c r="AL12" i="2"/>
  <c r="AK12" i="2"/>
  <c r="AJ12" i="2"/>
  <c r="AG12" i="2"/>
  <c r="AF12" i="2"/>
  <c r="AE12" i="2"/>
  <c r="AD12" i="2"/>
  <c r="AB12" i="2"/>
  <c r="AA12" i="2"/>
  <c r="Z12" i="2"/>
  <c r="Y12" i="2"/>
  <c r="Q12" i="2"/>
  <c r="P12" i="2"/>
  <c r="BC24" i="2"/>
  <c r="BB24" i="2"/>
  <c r="BA24" i="2"/>
  <c r="AZ24" i="2"/>
  <c r="AX24" i="2"/>
  <c r="AW24" i="2"/>
  <c r="AV24" i="2"/>
  <c r="AU24" i="2"/>
  <c r="AT24" i="2"/>
  <c r="AS24" i="2"/>
  <c r="AR24" i="2"/>
  <c r="AQ24" i="2"/>
  <c r="AP24" i="2"/>
  <c r="AO24" i="2"/>
  <c r="AM24" i="2"/>
  <c r="AL24" i="2"/>
  <c r="AK24" i="2"/>
  <c r="AJ24" i="2"/>
  <c r="AI24" i="2"/>
  <c r="AH24" i="2"/>
  <c r="AG24" i="2"/>
  <c r="AF24" i="2"/>
  <c r="AE24" i="2"/>
  <c r="AD24" i="2"/>
  <c r="AB24" i="2"/>
  <c r="AA24" i="2"/>
  <c r="Z24" i="2"/>
  <c r="Y24" i="2"/>
  <c r="X24" i="2"/>
  <c r="Q24" i="2"/>
  <c r="P24" i="2"/>
  <c r="N24" i="2"/>
  <c r="L24" i="2"/>
  <c r="K24" i="2"/>
  <c r="J24" i="2"/>
  <c r="I24" i="2"/>
  <c r="H24" i="2"/>
  <c r="O24" i="2"/>
  <c r="O12" i="2"/>
  <c r="AY25" i="2"/>
  <c r="AY24" i="2" s="1"/>
  <c r="AN25" i="2"/>
  <c r="AN24" i="2" s="1"/>
  <c r="AC25" i="2"/>
  <c r="M25" i="2"/>
  <c r="M23" i="2"/>
  <c r="G23" i="2" s="1"/>
  <c r="AT22" i="2"/>
  <c r="AT21" i="2"/>
  <c r="AI22" i="2"/>
  <c r="AI21" i="2"/>
  <c r="X22" i="2"/>
  <c r="X21" i="2"/>
  <c r="M22" i="2"/>
  <c r="M21" i="2"/>
  <c r="H22" i="2"/>
  <c r="H21" i="2"/>
  <c r="G21" i="2" s="1"/>
  <c r="AY20" i="2"/>
  <c r="AN20" i="2"/>
  <c r="AC20" i="2"/>
  <c r="W20" i="2" s="1"/>
  <c r="M20" i="2"/>
  <c r="G20" i="2" s="1"/>
  <c r="AY19" i="2"/>
  <c r="AT19" i="2"/>
  <c r="AN19" i="2"/>
  <c r="AI19" i="2"/>
  <c r="G19" i="2"/>
  <c r="X19" i="2"/>
  <c r="AC19" i="2"/>
  <c r="AY18" i="2"/>
  <c r="AN18" i="2"/>
  <c r="AC18" i="2"/>
  <c r="M24" i="2" l="1"/>
  <c r="G25" i="2"/>
  <c r="G24" i="2" s="1"/>
  <c r="AQ11" i="2"/>
  <c r="AC24" i="2"/>
  <c r="W25" i="2"/>
  <c r="W24" i="2" s="1"/>
  <c r="G22" i="2"/>
  <c r="P11" i="2"/>
  <c r="J11" i="2"/>
  <c r="BB11" i="2"/>
  <c r="AL11" i="2"/>
  <c r="AO11" i="2"/>
  <c r="W19" i="2"/>
  <c r="AG11" i="2"/>
  <c r="Y11" i="2"/>
  <c r="AH19" i="2"/>
  <c r="Z11" i="2"/>
  <c r="AK11" i="2"/>
  <c r="AP11" i="2"/>
  <c r="BA11" i="2"/>
  <c r="I11" i="2"/>
  <c r="AY12" i="2"/>
  <c r="AY11" i="2" s="1"/>
  <c r="AF11" i="2"/>
  <c r="Q11" i="2"/>
  <c r="AB11" i="2"/>
  <c r="AM11" i="2"/>
  <c r="AR11" i="2"/>
  <c r="AX11" i="2"/>
  <c r="BC11" i="2"/>
  <c r="K11" i="2"/>
  <c r="AE11" i="2"/>
  <c r="AV11" i="2"/>
  <c r="AA11" i="2"/>
  <c r="AD11" i="2"/>
  <c r="AJ11" i="2"/>
  <c r="AU11" i="2"/>
  <c r="AZ11" i="2"/>
  <c r="BD11" i="2"/>
  <c r="L11" i="2"/>
  <c r="AS19" i="2"/>
  <c r="AT12" i="2"/>
  <c r="AT11" i="2" s="1"/>
  <c r="O11" i="2"/>
  <c r="AS17" i="2"/>
  <c r="AN17" i="2"/>
  <c r="AN12" i="2" s="1"/>
  <c r="AN11" i="2" s="1"/>
  <c r="AI17" i="2"/>
  <c r="AI12" i="2" s="1"/>
  <c r="AI11" i="2" s="1"/>
  <c r="AC17" i="2"/>
  <c r="AC12" i="2" s="1"/>
  <c r="AC11" i="2" s="1"/>
  <c r="X17" i="2"/>
  <c r="X12" i="2" s="1"/>
  <c r="X11" i="2" s="1"/>
  <c r="M17" i="2"/>
  <c r="M12" i="2" s="1"/>
  <c r="M11" i="2" s="1"/>
  <c r="H17" i="2"/>
  <c r="H12" i="2" s="1"/>
  <c r="H11" i="2" s="1"/>
  <c r="Q15" i="1"/>
  <c r="Q33" i="1"/>
  <c r="Q34" i="1"/>
  <c r="Q16" i="1"/>
  <c r="AS12" i="2" l="1"/>
  <c r="AS11" i="2" s="1"/>
  <c r="W17" i="2"/>
  <c r="W12" i="2" s="1"/>
  <c r="W11" i="2" s="1"/>
  <c r="G17" i="2"/>
  <c r="G12" i="2" s="1"/>
  <c r="G11" i="2" s="1"/>
  <c r="AH17" i="2"/>
  <c r="AH12" i="2" s="1"/>
  <c r="AH11" i="2" s="1"/>
  <c r="U39" i="1"/>
  <c r="T39" i="1"/>
  <c r="S39" i="1"/>
  <c r="R39" i="1"/>
  <c r="N39" i="1"/>
  <c r="J39" i="1"/>
  <c r="H39" i="1"/>
  <c r="Q41" i="1"/>
  <c r="Q39" i="1" s="1"/>
  <c r="L41" i="1"/>
  <c r="Q44" i="1"/>
  <c r="Q42" i="1"/>
  <c r="L42" i="1"/>
  <c r="AB37" i="1"/>
  <c r="AA37" i="1"/>
  <c r="Z37" i="1"/>
  <c r="Y37" i="1"/>
  <c r="X37" i="1"/>
  <c r="T37" i="1"/>
  <c r="S37" i="1"/>
  <c r="R37" i="1"/>
  <c r="Q38" i="1"/>
  <c r="U37" i="1"/>
  <c r="Q37" i="1" s="1"/>
  <c r="L38" i="1"/>
  <c r="N37" i="1"/>
  <c r="L37" i="1" s="1"/>
  <c r="I37" i="1"/>
  <c r="H37" i="1"/>
  <c r="AB35" i="1"/>
  <c r="AA35" i="1"/>
  <c r="Z35" i="1"/>
  <c r="Y35" i="1"/>
  <c r="X35" i="1"/>
  <c r="W35" i="1"/>
  <c r="V35" i="1"/>
  <c r="T35" i="1"/>
  <c r="S35" i="1"/>
  <c r="Q35" i="1" s="1"/>
  <c r="R35" i="1"/>
  <c r="Q36" i="1"/>
  <c r="P35" i="1"/>
  <c r="O35" i="1"/>
  <c r="K35" i="1"/>
  <c r="M35" i="1"/>
  <c r="N35" i="1"/>
  <c r="L35" i="1"/>
  <c r="I35" i="1"/>
  <c r="J35" i="1"/>
  <c r="H35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N14" i="1"/>
  <c r="L16" i="1"/>
  <c r="L17" i="1"/>
  <c r="F37" i="1"/>
  <c r="D37" i="1"/>
  <c r="F35" i="1"/>
  <c r="D35" i="1"/>
  <c r="F33" i="1"/>
  <c r="F11" i="1" s="1"/>
  <c r="D33" i="1"/>
  <c r="D11" i="1" s="1"/>
  <c r="L39" i="1" l="1"/>
  <c r="D13" i="1"/>
  <c r="D12" i="1"/>
</calcChain>
</file>

<file path=xl/sharedStrings.xml><?xml version="1.0" encoding="utf-8"?>
<sst xmlns="http://schemas.openxmlformats.org/spreadsheetml/2006/main" count="555" uniqueCount="217">
  <si>
    <t>№ п/п</t>
  </si>
  <si>
    <t/>
  </si>
  <si>
    <t>в том числе средства:</t>
  </si>
  <si>
    <t>в том числе за счет средств:</t>
  </si>
  <si>
    <t>ВСЕГО</t>
  </si>
  <si>
    <t>государственных внебюджетных фондов, 
государственных корпораций и безвозмездных
 поступлений от физических и юридических лиц</t>
  </si>
  <si>
    <t>Всего</t>
  </si>
  <si>
    <t>из них:</t>
  </si>
  <si>
    <t xml:space="preserve">Предусмотрено сводной
 бюджетной росписью 
</t>
  </si>
  <si>
    <t xml:space="preserve">прочих внебюджетных источников
</t>
  </si>
  <si>
    <r>
      <t xml:space="preserve">План по программе 
</t>
    </r>
    <r>
      <rPr>
        <i/>
        <sz val="10"/>
        <rFont val="Times New Roman"/>
        <family val="1"/>
        <charset val="204"/>
      </rPr>
      <t>(в соответствии с перечнем расходных обязательств)</t>
    </r>
    <r>
      <rPr>
        <b/>
        <sz val="10"/>
        <rFont val="Times New Roman"/>
        <family val="1"/>
        <charset val="204"/>
      </rPr>
      <t xml:space="preserve">
</t>
    </r>
  </si>
  <si>
    <t>Целевая статья расходов</t>
  </si>
  <si>
    <r>
      <t xml:space="preserve">Наименование Государственной программы/ структурного элемента 
</t>
    </r>
    <r>
      <rPr>
        <i/>
        <sz val="10"/>
        <rFont val="Times New Roman"/>
        <family val="1"/>
        <charset val="204"/>
      </rPr>
      <t>(в соответствии с перечнем расходных обязательств)</t>
    </r>
  </si>
  <si>
    <t>дебиторская</t>
  </si>
  <si>
    <t>кредиторская</t>
  </si>
  <si>
    <t>ФБ</t>
  </si>
  <si>
    <t>ОБ</t>
  </si>
  <si>
    <t>Приложение №1 к запросу Счетной палаты Чукотского автономного округа</t>
  </si>
  <si>
    <t xml:space="preserve">Наименование работ (услуг)  выполняемых в рамках заключенных государственных (муниципальных) контрактов (договоров) </t>
  </si>
  <si>
    <t>№ и дата
государственного контракта (договора), уникальный номер реестровой записи в реестре контрактов в ЕИС</t>
  </si>
  <si>
    <t>Период исполнения государственного (муниципального) контракта  (договора)</t>
  </si>
  <si>
    <t>Подрядчик
(поставщик)</t>
  </si>
  <si>
    <t>Сумма заключеного ГК (договора)</t>
  </si>
  <si>
    <t>Профинансировано</t>
  </si>
  <si>
    <t>Выполнено</t>
  </si>
  <si>
    <t>Кассовый расход</t>
  </si>
  <si>
    <t>Наименование отвественного исполнителя государственной программы</t>
  </si>
  <si>
    <t>по годам</t>
  </si>
  <si>
    <t>МБ</t>
  </si>
  <si>
    <t>ВН</t>
  </si>
  <si>
    <t xml:space="preserve">Наименование Государственной программы/ структурного элемента </t>
  </si>
  <si>
    <t>Итого по 
ГК (МК) 
договору</t>
  </si>
  <si>
    <t>тыс.рублей</t>
  </si>
  <si>
    <t>Приложение №2 к запросу Счетной палаты Чукотского автономного округа</t>
  </si>
  <si>
    <t>1</t>
  </si>
  <si>
    <t>Приложение №3 к запросу Счетной палаты Чукотского автономного округа</t>
  </si>
  <si>
    <t>тыс. рублей</t>
  </si>
  <si>
    <t>Отчет ответственного исполнителя о ходе реализации государственной программы за 9 месяцев 2025 года</t>
  </si>
  <si>
    <t>2025 год</t>
  </si>
  <si>
    <t>Профинансировано ответственным исполнителем
по состоянию на 30.09.2025</t>
  </si>
  <si>
    <t>Фактически выполнено работ (оказано услуг, приобретено товаров) по состоянию на 30.09.2025</t>
  </si>
  <si>
    <t>Задолженность 
по состоянию 
на 01.10.2025</t>
  </si>
  <si>
    <t>за счет средств
 2023-2024 годов</t>
  </si>
  <si>
    <t>Информация о ходе реализации  государственных контрактов (договоров)  заключенных в рамках государственной программы для обеспечения государственных нужд на срок, 
не превышающий  срок действия утвержденных лимитов бюджетных обязательств (до двух лет с момента заключения) за 9 месяцев 2025 года</t>
  </si>
  <si>
    <t>Информация о ходе реализации  государственных контрактов (договоров)  заключенных в рамках государственной программы для обеспечения государственных нужд на срок, 
не превышающий  срок действия утвержденных лимитов бюджетных обязательств (свыше двух лет с момента заключения) за 9 месяцев 2025 года</t>
  </si>
  <si>
    <t>"Развитие транспортной инфраструктуры Чукотского автономного округа"</t>
  </si>
  <si>
    <t>Региональный проект "Развитие аэропортовой инфраструктуры"</t>
  </si>
  <si>
    <t>Строительство объекта "Пассажирский терминал аэропорта Кепервеем" (Капитальные вложения в объекты государственной (муниципальной) собственности)</t>
  </si>
  <si>
    <t>Региональный проект "Региональная и местная дорожная сеть"</t>
  </si>
  <si>
    <t>11 2 01</t>
  </si>
  <si>
    <t>11 2 01 72160</t>
  </si>
  <si>
    <t>11 2 И8</t>
  </si>
  <si>
    <t>11 2 И8 54470</t>
  </si>
  <si>
    <t>11 2 И8 9Д410</t>
  </si>
  <si>
    <t>Комплекс процессных мероприятий "Поддержка авиакомпаний и аэропортов"</t>
  </si>
  <si>
    <t>11 4 01</t>
  </si>
  <si>
    <t>Обустройство взлетно-посадочных площадок в населенных пунктах Чукотского автономного округа</t>
  </si>
  <si>
    <t>11 4 01 42620</t>
  </si>
  <si>
    <t>Возмещение недополученных доходов авиационным перевозчикам, возникающим в связи с выполнением пассажирских перевозок на местных авиационных линиях</t>
  </si>
  <si>
    <t>11 4 01 60520</t>
  </si>
  <si>
    <t>Возмещение недополученных доходов авиационным перевозчикам, связанным с осуществлением межрегиональных перевозок пассажиров воздушным транспортом с территории Чукотского автономного округа</t>
  </si>
  <si>
    <t>11 4 01 60550</t>
  </si>
  <si>
    <t>Возмещение недополученных доходов организациям воздушного транспорта, связанных с осуществлением пассажирских авиаперевозок по маршруту Москва - Певек - Москва</t>
  </si>
  <si>
    <t>11 4 01 60570</t>
  </si>
  <si>
    <t>Возмещение недополученных доходов авиационным перевозчикам, возникающих при осуществлении пассажирских авиаперевозок по маршруту Красноярск - Анадырь - Красноярск</t>
  </si>
  <si>
    <t>11 4 01 60590</t>
  </si>
  <si>
    <t>Возмещение недополученных доходов организациям воздушного транспорта, связанных с осуществлением пассажирских авиаперевозок по маршруту Магадан - Кепервеем - Магадан</t>
  </si>
  <si>
    <t>11 4 01 60720</t>
  </si>
  <si>
    <t>Возмещение недополученных доходов организациям воздушного транспорта, связанных с осуществлением пассажирских авиаперевозок по маршруту Магадан - Омолон - Магадан</t>
  </si>
  <si>
    <t>11 4 01 72130</t>
  </si>
  <si>
    <t>Возмещение недополученных доходов авиационным перевозчикам, возникающих при осуществлении пассажирских авиаперевозок по маршруту Москва - Анадырь - Москва</t>
  </si>
  <si>
    <t>11 4 01 72690</t>
  </si>
  <si>
    <t>Возмещение недополученных доходов авиационным перевозчикам, возникающих при осуществлении пассажирских авиаперевозок по маршруту Новосибирск - Певек - Новосибирск</t>
  </si>
  <si>
    <t>11 4 01 72790</t>
  </si>
  <si>
    <t>Комплекс процессных мероприятий "Поддержка морских портов"</t>
  </si>
  <si>
    <t>11 4 02</t>
  </si>
  <si>
    <t>Субсидии на финансовое обеспечение затрат в целях осуществления общей текущей деятельности по перевалке и перевозке грузов и пассажиров морским и внутрилиманным транспортом</t>
  </si>
  <si>
    <t>11 4 02 60530</t>
  </si>
  <si>
    <t>Комплекс процессных мероприятий "Реконструкция, капитальный ремонт автомобильных дорог общего пользования регионального значения и сооружений на них"</t>
  </si>
  <si>
    <t>11 4 03</t>
  </si>
  <si>
    <t>Капитальный ремонт дорожной инфраструктуры в целях разработки месторождения "Пыркакайские штокверки" за счет средств окружного бюджета (Капитальный ремонт участков автомобильных дорог общего пользования регионального "Певек - Апапельгино - Янранай"</t>
  </si>
  <si>
    <t>11 4 03 К8001</t>
  </si>
  <si>
    <t>Комплекс процессных мероприятий "Дорожная деятельность в отношении автомобильных дорог общего пользования регионального значения Чукотского автономного округа в части проектирования, содержания, ремонта и капитального ремонта"</t>
  </si>
  <si>
    <t>11 4 04</t>
  </si>
  <si>
    <t>Капитальный ремонт, ремонт и содержание автомобильных дорог общего пользования и сооружений на них, проектно-изыскательские работы и прочие работы, резерв средств на предупредительные, аварийно-восстановительные и непредвиденные работы</t>
  </si>
  <si>
    <t>11 4 04 9Д030</t>
  </si>
  <si>
    <t>Комплекс процессных мероприятий "Капитальный ремонт и благоустройство улично-дорожной сети и дворовых территорий (кварталов) в г. Певеке"</t>
  </si>
  <si>
    <t>11 4 05</t>
  </si>
  <si>
    <t>Капитальный ремонт и благоустройство улично-дорожной сети и дворовых территорий (кварталов) в г. Певеке </t>
  </si>
  <si>
    <t>11 4 05 9Д010</t>
  </si>
  <si>
    <t>Комплекс процессных мероприятий "Укрепление и оснащение материально-технической базы организаций дорожного хозяйства"</t>
  </si>
  <si>
    <t>11 4 06</t>
  </si>
  <si>
    <t>Частичная компенсация юридическим лицам затрат по уплате лизинговых платежей по договорам финансовой аренды (лизинга) техники и оборудования, закупаемого в целях обслуживания дорог регионального и местного значения</t>
  </si>
  <si>
    <t>11 4 06 9Д820</t>
  </si>
  <si>
    <t>Комплекс процессных мероприятий "Обеспечение деятельности государственных органов и подведомственных учреждений"</t>
  </si>
  <si>
    <t>11 4 07</t>
  </si>
  <si>
    <t>11 4 07 00110</t>
  </si>
  <si>
    <t>11 4 07 10110</t>
  </si>
  <si>
    <t>11 4 07 10130</t>
  </si>
  <si>
    <t>11 4 07 9Д620</t>
  </si>
  <si>
    <t>11 4 07 9Д810</t>
  </si>
  <si>
    <t>Капитальный ремонт автомобильной дороги "Подъезд до 10 причала" от 29 км а/д "Автоподъезд до аэропорта от г. Анадырь" в Чукотском автономном округе"</t>
  </si>
  <si>
    <t>Строительство автомобильной дороги Колыма - Омсукчан - Омолон - Анадырь на территории Чукотского автономного округа, участок Омолон - Анадырь с подъездами до Билибино, Комсомольского и Эгвекинота</t>
  </si>
  <si>
    <t>Реконструкция автомобильной дороги "Билибино - Комсомольский - Певек" от 4 км а/д "Билибино - Кепервеем" до 3 км а/д "Певек - Апапельгино - Янранай" в Чукотском автономном округе. Мостовой переход через реку Млельын на км 561+953</t>
  </si>
  <si>
    <t>Реализация региональных проектов в области дорожного хозяйства</t>
  </si>
  <si>
    <t>Компенсация расходов на оплату стоимости проезда, переезда и провоза багажа</t>
  </si>
  <si>
    <t>Выплата денежной компенсации за наём (поднаём) жилых помещений сотрудникам государственных органов Чукотского автономного округа и государственных учреждений Чукотского автономного округа</t>
  </si>
  <si>
    <t>Материально-техническое оснащение государственных учреждений, осуществляющих деятельность в сфере дорожного хозяйства</t>
  </si>
  <si>
    <t>Оказание поддержки учреждениям, осуществляющим управление в сфере дорожного хозяйства</t>
  </si>
  <si>
    <t>Содержание центрального аппарата органов государственной власти (государственных органов)</t>
  </si>
  <si>
    <t>Подпрограмма "Развитие транспортной инфраструктуры Чукотского автономного округа"</t>
  </si>
  <si>
    <t>Содержание автомобильной дороги общего пользования регионального значения «Билибино-Кепервеем»</t>
  </si>
  <si>
    <t>Содержание автомобильной дороги общего пользования регионального значения (автозимника продлённого срока эксплуатации) «Билибино-Встречный-Анюйск»</t>
  </si>
  <si>
    <t>Содержание автомобильной дороги общего пользования регионального значения «Билибино – Комсомольский – Певек» от 4 км а/д «Билибино – Кепервеем» до 3 км а/д «Певек – Апапельгино – Янранай», участок км 467+238 – км 637+847</t>
  </si>
  <si>
    <t>Содержание автомобильной дороги общего пользования регионального значения «Эгвекинот – Мыс Шмидта», участок км 0+000-км 93+400</t>
  </si>
  <si>
    <t>Всего, в том числе:</t>
  </si>
  <si>
    <t xml:space="preserve"> ГК № 1/САД-25 от 09.07.2024 г., 2870000009624000024</t>
  </si>
  <si>
    <t>3/САД-25 от 25.09.2024 г., 2870000009624000031</t>
  </si>
  <si>
    <t>6/САД-25 от 23.12.2024г.., 2870000009624000037</t>
  </si>
  <si>
    <t>5/САД-25 от 30.09.2024 г., 2870000009624000033</t>
  </si>
  <si>
    <t>2025-2026</t>
  </si>
  <si>
    <t>ООО "Билибинское дорожное ремонтно-строительное управление"</t>
  </si>
  <si>
    <t>ООО " Золоторудная компания Майское"</t>
  </si>
  <si>
    <t xml:space="preserve">ООО "Иультинское дорожное ремонтно-строительное предприятие" </t>
  </si>
  <si>
    <t>ГК №6/САД-24 от 09.07.2024 г., 2870000009624000025</t>
  </si>
  <si>
    <t>2024-2025</t>
  </si>
  <si>
    <t>Содержание автомобильной дороги общего пользования регионального значения "Подьезд до базы ГП ЧАО "Чукотоптторг" от г. Певек"</t>
  </si>
  <si>
    <t>4/САД-25 от 27.09.2024 г., 2870000009624000032</t>
  </si>
  <si>
    <t>ООО " Чаунское ДРСУ"</t>
  </si>
  <si>
    <t>Содержание автомобильной дороги общего пользования регионального значения "Певек- Апапельгино-Янранай". Окраска моста через реку Апапельгино на 16 км"</t>
  </si>
  <si>
    <t xml:space="preserve"> ГК №5/САД-24 от 23.04.2024г., 2870000009624000016</t>
  </si>
  <si>
    <t>ООО "ОФЕРТА"</t>
  </si>
  <si>
    <t>Содержание автомобильной дороги общего пользования регионального значения Чукотского автономного округа «Колыма – Омсукчан – Омолон – Анадырь на территории Чукотского автономного округа. Участок Омолон – Анадырь с подъездами до Билибино, Комсомольского, Эгвекинота». 
Км 440+000 – км 633+778</t>
  </si>
  <si>
    <t xml:space="preserve"> 2/САД-25 от 09.09.2024 г., 2870000009624000030</t>
  </si>
  <si>
    <t>ООО "Спецстроймонтаж"</t>
  </si>
  <si>
    <t>Выполнение работ по подготовке проектной документации по обустройству объекта транспортной инфраструктуры: мост через реку Малый Чаун на км 704+018 автомобильной дороги общего пользования регионального значения «Колыма – Омсукчан – Омолон – Анадырь на территории Чукотского автономного округа. Участок Омолон – Анадырь с подъездами до Билибино, Комсомольского, Эгвекинота»</t>
  </si>
  <si>
    <t xml:space="preserve">Выполнение работ по обследованию, диагностики, паспортизации и оценке технического состояния мостов на автомобильной дороге общего пользования регионального значения «Билибино-Кепервеем»  </t>
  </si>
  <si>
    <t xml:space="preserve"> 1/ПИР-24 от 27.05.2024г., 2870000009624000021</t>
  </si>
  <si>
    <t xml:space="preserve"> ГК № 4_Д-24 от 30.05.2024г. , 2870000009624000022</t>
  </si>
  <si>
    <t>ООО "ЭЛИКОМ ТБ"</t>
  </si>
  <si>
    <t>ООО "Инновационно-внедренческий центр "Энергоактив"</t>
  </si>
  <si>
    <t>Оказание услуг по оценке воздействия на водные биологические ресурсы и среду их обитания с расчетом прогнозируемого ущерба при содержании искусственных сооружений на автомобильных дорогах общего пользования регионального значения Чукотского автономного округа на период 2025-2030 годов</t>
  </si>
  <si>
    <t>1/ОВ-25 от 21.03.2025 г., 2870000009625000008</t>
  </si>
  <si>
    <t>ИП Присяжная Е.Е.</t>
  </si>
  <si>
    <t>Осуществление авторского надзора за работами по капитальному ремонту объекта "Капитальный ремонт автомобильной дороги «Подъезд до 10 причала» от 29 км а/д «Автоподъезд до аэропорта от г. Анадырь» в Чукотском автономном округе»</t>
  </si>
  <si>
    <t xml:space="preserve"> 1/АН-25 от 20.12.2024 г., 2870000009625000002</t>
  </si>
  <si>
    <t>ООО "ДальГеоПроект"</t>
  </si>
  <si>
    <t>11 0 00</t>
  </si>
  <si>
    <t>Строительство автомобильной дороги Колыма - Омсукчан - Омолон - Анадырь на территории Чукотского автономного округа. Участок Омолон - Анадырь с подъездами до Билибино, Комсомольского, Эгвекинота. Км 425+000 - км 440+000</t>
  </si>
  <si>
    <t>Строительство автомобильной дороги Колыма - Омсукчан - Омолон - Анадырь на территории Чукотского автономного округа. Участок Омолон - Анадырь с подъездами до Билибино, Комсомольского, Эгвекинота. Км 416+000 - км 425+000</t>
  </si>
  <si>
    <t>Строительство автомобильной дороги Колыма - Омсукчан - Омолон - Анадырь на территории Чукотского автономного округа. Участок Омолон - Анадырь с подъездами до Билибино, Комсомольского, Эгвекинота.Км 633+778 - км 647+778</t>
  </si>
  <si>
    <t>Строительство автомобильной дороги Колыма - Омсукчан - Омолон - Анадырь на территории Чукотского автономного округа. Участок Омолон - Анадырь с подъездами до Билибино, Комсомольского, Эгвекинота.Км 647+778- км 659+744</t>
  </si>
  <si>
    <t>Строительство автомобильной дороги Колыма - Омсукчан - Омолон - Анадырь на территории Чукотского автономного округа. Участок Омолон - Анадырь с подъездами до Билибино, Комсомольского, Эгвекинота.Км 659+744- км 676+880</t>
  </si>
  <si>
    <t>Строительство автомобильной дороги Колыма - Омсукчан - Омолон - Анадырь на территории Чукотского автономного округа. Участок Омолон - Анадырь с подъездами до Билибино, Комсомольского, Эгвекинота.Км 679+150- км 687+545</t>
  </si>
  <si>
    <t>Комплекс процессных мероприятий "Капитальный ремонт и благоустройство улично-дорожной сети и дворовых территорий (кварталов) в г. Певеке"</t>
  </si>
  <si>
    <t>Капитальный ремонт объекта «Капитальный ремонт улично-дорожной сети и дворовых территорий (кварталов) в г. Певек  Чукотского автономного округа. Квартал III (микрорайон "Геолог")»</t>
  </si>
  <si>
    <t>«Реконструкция автомобильной дороги «Билибино-Комсомольский-Певек» от 4 км а/д «Билибино-Кепервеем» от 3 км а/д «Певек-Апапельгино-Янранай» в Чукотском автономном округе. Мостовой переход через реку Млельын на км 561+953»</t>
  </si>
  <si>
    <t>Услуги по осуществлению строительного контроля при проведении работ по реконструкции объекта "Реконструкция автомобильной дороги "Билибино-Комсомольский-Певек" от 4 км а/д "Билибино-Кепервеем" до 3 км а/д "Певек-Апапельгино-Янранай" в Чукотском автономном округе. Мостовой переход через реку Млельын на км 561+953"</t>
  </si>
  <si>
    <t>Содержание участков автомобильных дорог общего пользования регионального значения Чукотского автономного округа «Певек-Апапельгино-Янранай», участок км 0+000 - км 17+780</t>
  </si>
  <si>
    <t>Содержание автомобильной дороги общего пользования регионального значения  "Билибино - Комсомольский - Певек" от 4 км а/д "Билибино - Кепервеем" до 3 км а/д "Певек - Апапельгино - Янранай". Окраска моста через реку Паляваам</t>
  </si>
  <si>
    <t xml:space="preserve">Выполнение комплекса работ по компенсационному лесовосстановлению лесных участков занятых при строительстве объекта «Строительство автомобильной дороги Колыма-Омсукчан-Омолон-Анадырь на территории Чукотского автономного округа. Участок Омолон-Анадырь с подъездами до Билибино, Комсомольского, Эгвекинота» </t>
  </si>
  <si>
    <t xml:space="preserve">Выполнение инженерных изысканий, разработка проектной документации "Реконструкция автомобильной дороги общего пользования регионального значения Чукотского автономного округа "Билибино-Встречный-Анюйск". Км 0+000 - км 10+000, км 220+000 - км 257+636".  </t>
  </si>
  <si>
    <t xml:space="preserve">Выполнение проектных и изыскательских работ в целях реконструкции автомобильной дороги общего пользования регионального значения Чукотского автономного округа "Билибино-Кепервеем".   </t>
  </si>
  <si>
    <t>Капитальный ремонт и содержание а/д "Певек-Апапельгино-Янранай" уч.км 0+000-км 18+400</t>
  </si>
  <si>
    <t xml:space="preserve">Капитальный ремонт автомобильной дороги «Подъезд до 10 причала» от 29 км а/д «Автоподъезд до аэропорта от г. Анадырь» в Чукотском автономном округе» </t>
  </si>
  <si>
    <t>2022-2026</t>
  </si>
  <si>
    <t>2022-2024</t>
  </si>
  <si>
    <t>ГУ № 2/СТР-22
от 11.03.2022,
2870000009622000008</t>
  </si>
  <si>
    <t>ГК № 2/СК-22
от 27.03.2022,
2870000009622000009</t>
  </si>
  <si>
    <t>ГК № 2/АН-22
от 30.03.2022,
2870000009622000010</t>
  </si>
  <si>
    <t>ООО "Терра"</t>
  </si>
  <si>
    <t>ООО "Гипропроект"</t>
  </si>
  <si>
    <t>Департамент промышленной политики Чукосткого автономного округа</t>
  </si>
  <si>
    <t>ГК № 3/СТР-22
от 22.04.2022, 2870000009622000013</t>
  </si>
  <si>
    <t>ГК № 3/СК-22
от 22.04.2022, 
2870000009622000014</t>
  </si>
  <si>
    <t xml:space="preserve">ГК № 3/АН-22
от 18.04.2022, 
2870000009622000012
</t>
  </si>
  <si>
    <t>ГК № 1/СТР-23
от 20.02.2023, 2870000009623000013</t>
  </si>
  <si>
    <t>ГК № 1/СК-23
от 06.02.2023, 
 2870000009623000003</t>
  </si>
  <si>
    <t>ГК № 1/АН-23
от 01.03.2023, 2870000009623000016</t>
  </si>
  <si>
    <t>2022-2027</t>
  </si>
  <si>
    <t>2023-2027</t>
  </si>
  <si>
    <t>2023-2025</t>
  </si>
  <si>
    <t>ООО "ПРОГРЕСС"</t>
  </si>
  <si>
    <t xml:space="preserve">ГК № 2/СТР-23 от 15.03.2023 г., 2870000009623000025
</t>
  </si>
  <si>
    <t xml:space="preserve"> ГК № 2СК-23
от 27.02.2023, 
 2870000009623000014</t>
  </si>
  <si>
    <t>ГК № 2/АН-23 от 10.05.2023г., 2870000009623000028</t>
  </si>
  <si>
    <t>ГК № 3/СТР-23 от 14.03.2023 г., 2870000009623000026</t>
  </si>
  <si>
    <t>ГК № 3/СК-23
от 06.03.2023, 2870000009623000015</t>
  </si>
  <si>
    <t>ГК № 3/АН-23 от 10.05.2023г., 2870000009623000029</t>
  </si>
  <si>
    <t>2023-2028</t>
  </si>
  <si>
    <t>2023-2026</t>
  </si>
  <si>
    <t xml:space="preserve"> ГК № 4/СТР-23
от 16.03.2023, 2870000009623000018</t>
  </si>
  <si>
    <t>ГК № 4/СК-23
от 13.03.2023, 2870000009623000017</t>
  </si>
  <si>
    <t>ГК № 4/АН-23 от 30.03.2023г, '2870000009623000020</t>
  </si>
  <si>
    <t xml:space="preserve">ГК № 1/КР-20
от 25.08.2020, 2870000009620000014
</t>
  </si>
  <si>
    <t xml:space="preserve">№ 1/РК-25 от 16.04.2025г, 
2870000009625000016
</t>
  </si>
  <si>
    <t>2025-2027</t>
  </si>
  <si>
    <t>№ 1/СК-25 от 10.06.2025 г. ,
2870000009625000024</t>
  </si>
  <si>
    <t>ООО "Дитеско"</t>
  </si>
  <si>
    <t xml:space="preserve">ГК № 1/КЖЦ-21
от 14.04.2021,
2870000009621000006
</t>
  </si>
  <si>
    <t>2021-2025</t>
  </si>
  <si>
    <t>Международная компания общество с ограниченной ответственностью "ПЛАНУМ "</t>
  </si>
  <si>
    <t>Итого по ГК (МК) договору</t>
  </si>
  <si>
    <t>ГК №1/КР-24 от 26.07.2023г., '2870000009623000037</t>
  </si>
  <si>
    <t>2024-2026</t>
  </si>
  <si>
    <t>Филиал Анадырский АКОО "Планум (Кипр) Лимитед"</t>
  </si>
  <si>
    <t>ГК 1/СК-24 от 04.09.2023 г., 2870000009623000041</t>
  </si>
  <si>
    <t>ООО "ТЕРРА"</t>
  </si>
  <si>
    <t xml:space="preserve">2020-2024 </t>
  </si>
  <si>
    <t>ГК 9/САД-25 от 24.03.2025г., 2870000009625000010</t>
  </si>
  <si>
    <t>ГК № 1/КЖЦ-21
от 14.04.2021, 2870000009621000006</t>
  </si>
  <si>
    <t xml:space="preserve">№ 1/ЛВ-25 от 16.04.2025г.,2870000009625000015
</t>
  </si>
  <si>
    <t>№ 2/ПИР-25 от 14.04.2025г., 2870000009625000013</t>
  </si>
  <si>
    <t>ООО «Интермост»</t>
  </si>
  <si>
    <t>ООО «БИОПЛАНТ»</t>
  </si>
  <si>
    <t>ГК № 1/ПИР-25 от 31.03.2025 г., 2870000009625000011</t>
  </si>
  <si>
    <t>Департамент промышленной политики Чукотского автономного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</si>
</sst>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(&quot;$&quot;* #,##0.00_);_(&quot;$&quot;* \(#,##0.00\);_(&quot;$&quot;* &quot;-&quot;??_);_(@_)"/>
    <numFmt numFmtId="165" formatCode="#,##0.0"/>
    <numFmt numFmtId="166" formatCode="0.0"/>
    <numFmt numFmtId="167" formatCode="#,##0.000"/>
  </numFmts>
  <fonts count="29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b/>
      <sz val="18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5">
    <xf numFmtId="0" fontId="0" fillId="0" borderId="0">
      <alignment vertical="top" wrapText="1"/>
    </xf>
    <xf numFmtId="0" fontId="2" fillId="0" borderId="0"/>
    <xf numFmtId="0" fontId="17" fillId="0" borderId="0"/>
    <xf numFmtId="164" fontId="17" fillId="0" borderId="0" applyFont="0" applyFill="0" applyBorder="0" applyAlignment="0" applyProtection="0"/>
    <xf numFmtId="0" fontId="17" fillId="0" borderId="0"/>
    <xf numFmtId="0" fontId="17" fillId="0" borderId="0"/>
    <xf numFmtId="0" fontId="18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" fontId="24" fillId="0" borderId="1">
      <alignment horizontal="center" vertical="top" shrinkToFit="1"/>
    </xf>
    <xf numFmtId="4" fontId="25" fillId="7" borderId="1">
      <alignment horizontal="right" vertical="top" shrinkToFit="1"/>
    </xf>
    <xf numFmtId="0" fontId="4" fillId="0" borderId="0">
      <alignment vertical="top" wrapText="1"/>
    </xf>
    <xf numFmtId="0" fontId="1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79">
    <xf numFmtId="0" fontId="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0" fillId="0" borderId="4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49" fontId="15" fillId="3" borderId="0" xfId="0" applyNumberFormat="1" applyFont="1" applyFill="1" applyAlignment="1"/>
    <xf numFmtId="0" fontId="15" fillId="3" borderId="0" xfId="0" applyFont="1" applyFill="1" applyAlignment="1"/>
    <xf numFmtId="0" fontId="15" fillId="3" borderId="0" xfId="0" applyFont="1" applyFill="1" applyAlignment="1">
      <alignment horizontal="center"/>
    </xf>
    <xf numFmtId="0" fontId="10" fillId="3" borderId="0" xfId="0" applyFont="1" applyFill="1" applyAlignment="1">
      <alignment horizontal="justify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49" fontId="15" fillId="3" borderId="5" xfId="0" applyNumberFormat="1" applyFont="1" applyFill="1" applyBorder="1" applyAlignment="1">
      <alignment horizontal="center" vertical="center"/>
    </xf>
    <xf numFmtId="0" fontId="15" fillId="0" borderId="0" xfId="0" applyFont="1" applyFill="1" applyAlignment="1"/>
    <xf numFmtId="49" fontId="15" fillId="3" borderId="8" xfId="0" applyNumberFormat="1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/>
    </xf>
    <xf numFmtId="0" fontId="15" fillId="0" borderId="8" xfId="1" applyFont="1" applyBorder="1" applyAlignment="1">
      <alignment horizontal="center" vertical="center" wrapText="1"/>
    </xf>
    <xf numFmtId="165" fontId="15" fillId="3" borderId="8" xfId="0" applyNumberFormat="1" applyFont="1" applyFill="1" applyBorder="1" applyAlignment="1">
      <alignment horizontal="center" vertical="center"/>
    </xf>
    <xf numFmtId="165" fontId="15" fillId="3" borderId="15" xfId="0" applyNumberFormat="1" applyFont="1" applyFill="1" applyBorder="1" applyAlignment="1">
      <alignment horizontal="center" vertical="center"/>
    </xf>
    <xf numFmtId="165" fontId="15" fillId="3" borderId="5" xfId="0" applyNumberFormat="1" applyFont="1" applyFill="1" applyBorder="1" applyAlignment="1">
      <alignment horizontal="center" vertical="center"/>
    </xf>
    <xf numFmtId="165" fontId="15" fillId="0" borderId="8" xfId="1" applyNumberFormat="1" applyFont="1" applyBorder="1" applyAlignment="1">
      <alignment horizontal="center" vertical="center" wrapText="1"/>
    </xf>
    <xf numFmtId="165" fontId="16" fillId="3" borderId="8" xfId="0" applyNumberFormat="1" applyFont="1" applyFill="1" applyBorder="1" applyAlignment="1">
      <alignment horizontal="center" vertical="center"/>
    </xf>
    <xf numFmtId="165" fontId="16" fillId="3" borderId="15" xfId="0" applyNumberFormat="1" applyFont="1" applyFill="1" applyBorder="1" applyAlignment="1">
      <alignment horizontal="center" vertical="center"/>
    </xf>
    <xf numFmtId="165" fontId="16" fillId="3" borderId="5" xfId="0" applyNumberFormat="1" applyFont="1" applyFill="1" applyBorder="1" applyAlignment="1">
      <alignment horizontal="center" vertical="center"/>
    </xf>
    <xf numFmtId="49" fontId="15" fillId="3" borderId="0" xfId="0" applyNumberFormat="1" applyFont="1" applyFill="1" applyAlignment="1">
      <alignment horizontal="center"/>
    </xf>
    <xf numFmtId="49" fontId="15" fillId="0" borderId="8" xfId="0" applyNumberFormat="1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 wrapText="1"/>
    </xf>
    <xf numFmtId="166" fontId="0" fillId="0" borderId="4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16" fillId="3" borderId="0" xfId="0" applyFont="1" applyFill="1" applyAlignment="1">
      <alignment horizontal="right" vertical="center"/>
    </xf>
    <xf numFmtId="0" fontId="20" fillId="0" borderId="0" xfId="0" applyFont="1" applyFill="1" applyAlignment="1">
      <alignment vertical="top" wrapText="1"/>
    </xf>
    <xf numFmtId="0" fontId="0" fillId="4" borderId="4" xfId="0" applyFont="1" applyFill="1" applyBorder="1" applyAlignment="1">
      <alignment horizontal="center" vertical="top" wrapText="1"/>
    </xf>
    <xf numFmtId="166" fontId="0" fillId="4" borderId="4" xfId="0" applyNumberFormat="1" applyFont="1" applyFill="1" applyBorder="1" applyAlignment="1">
      <alignment horizontal="center" vertical="top" wrapText="1"/>
    </xf>
    <xf numFmtId="0" fontId="0" fillId="4" borderId="0" xfId="0" applyFont="1" applyFill="1" applyAlignment="1">
      <alignment vertical="top" wrapText="1"/>
    </xf>
    <xf numFmtId="0" fontId="20" fillId="4" borderId="0" xfId="0" applyFont="1" applyFill="1" applyAlignment="1">
      <alignment vertical="top" wrapText="1"/>
    </xf>
    <xf numFmtId="0" fontId="0" fillId="4" borderId="19" xfId="0" applyFont="1" applyFill="1" applyBorder="1" applyAlignment="1">
      <alignment horizontal="center" vertical="top" wrapText="1"/>
    </xf>
    <xf numFmtId="0" fontId="0" fillId="0" borderId="19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vertical="top" wrapText="1"/>
    </xf>
    <xf numFmtId="166" fontId="0" fillId="4" borderId="5" xfId="0" applyNumberFormat="1" applyFont="1" applyFill="1" applyBorder="1" applyAlignment="1">
      <alignment horizontal="left" vertical="top" wrapText="1"/>
    </xf>
    <xf numFmtId="0" fontId="20" fillId="4" borderId="5" xfId="0" applyFont="1" applyFill="1" applyBorder="1" applyAlignment="1">
      <alignment vertical="top" wrapText="1"/>
    </xf>
    <xf numFmtId="0" fontId="20" fillId="0" borderId="0" xfId="0" applyFont="1" applyFill="1" applyAlignment="1">
      <alignment horizontal="left" vertical="top" wrapText="1"/>
    </xf>
    <xf numFmtId="0" fontId="0" fillId="4" borderId="20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20" fillId="4" borderId="5" xfId="0" applyFont="1" applyFill="1" applyBorder="1" applyAlignment="1">
      <alignment horizontal="left" vertical="top" wrapText="1"/>
    </xf>
    <xf numFmtId="166" fontId="7" fillId="4" borderId="1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0" fillId="0" borderId="7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0" fillId="4" borderId="5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166" fontId="0" fillId="4" borderId="7" xfId="0" applyNumberFormat="1" applyFont="1" applyFill="1" applyBorder="1" applyAlignment="1">
      <alignment horizontal="left" vertical="top" wrapText="1"/>
    </xf>
    <xf numFmtId="166" fontId="0" fillId="4" borderId="3" xfId="0" applyNumberFormat="1" applyFont="1" applyFill="1" applyBorder="1" applyAlignment="1">
      <alignment horizontal="center" vertical="top" wrapText="1"/>
    </xf>
    <xf numFmtId="166" fontId="0" fillId="0" borderId="5" xfId="0" applyNumberFormat="1" applyFont="1" applyFill="1" applyBorder="1" applyAlignment="1">
      <alignment horizontal="center" vertical="top" wrapText="1"/>
    </xf>
    <xf numFmtId="166" fontId="0" fillId="4" borderId="5" xfId="0" applyNumberFormat="1" applyFont="1" applyFill="1" applyBorder="1" applyAlignment="1">
      <alignment horizontal="center" vertical="top" wrapText="1"/>
    </xf>
    <xf numFmtId="4" fontId="21" fillId="0" borderId="0" xfId="0" applyNumberFormat="1" applyFont="1" applyFill="1" applyAlignment="1">
      <alignment vertical="top" wrapText="1"/>
    </xf>
    <xf numFmtId="4" fontId="21" fillId="4" borderId="0" xfId="0" applyNumberFormat="1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15" fillId="3" borderId="8" xfId="0" applyFont="1" applyFill="1" applyBorder="1" applyAlignment="1">
      <alignment horizontal="center" vertical="center" wrapText="1"/>
    </xf>
    <xf numFmtId="165" fontId="0" fillId="4" borderId="21" xfId="0" applyNumberFormat="1" applyFont="1" applyFill="1" applyBorder="1" applyAlignment="1">
      <alignment horizontal="center" vertical="top" wrapText="1"/>
    </xf>
    <xf numFmtId="4" fontId="21" fillId="0" borderId="5" xfId="0" applyNumberFormat="1" applyFont="1" applyFill="1" applyBorder="1" applyAlignment="1">
      <alignment horizontal="center" vertical="top" wrapText="1"/>
    </xf>
    <xf numFmtId="4" fontId="21" fillId="0" borderId="5" xfId="0" applyNumberFormat="1" applyFont="1" applyFill="1" applyBorder="1" applyAlignment="1">
      <alignment vertical="top" wrapText="1"/>
    </xf>
    <xf numFmtId="4" fontId="21" fillId="4" borderId="5" xfId="0" applyNumberFormat="1" applyFont="1" applyFill="1" applyBorder="1" applyAlignment="1">
      <alignment vertical="top" wrapText="1"/>
    </xf>
    <xf numFmtId="0" fontId="21" fillId="0" borderId="0" xfId="0" applyFont="1" applyFill="1" applyAlignment="1">
      <alignment vertical="top" wrapText="1"/>
    </xf>
    <xf numFmtId="0" fontId="0" fillId="0" borderId="20" xfId="0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vertical="top" wrapText="1"/>
    </xf>
    <xf numFmtId="0" fontId="0" fillId="4" borderId="5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165" fontId="6" fillId="4" borderId="5" xfId="0" applyNumberFormat="1" applyFont="1" applyFill="1" applyBorder="1" applyAlignment="1">
      <alignment vertical="top" wrapText="1"/>
    </xf>
    <xf numFmtId="165" fontId="21" fillId="4" borderId="0" xfId="0" applyNumberFormat="1" applyFont="1" applyFill="1" applyAlignment="1">
      <alignment horizontal="center" vertical="top" wrapText="1"/>
    </xf>
    <xf numFmtId="165" fontId="6" fillId="4" borderId="5" xfId="0" applyNumberFormat="1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top" wrapText="1"/>
    </xf>
    <xf numFmtId="4" fontId="6" fillId="4" borderId="5" xfId="0" applyNumberFormat="1" applyFont="1" applyFill="1" applyBorder="1" applyAlignment="1">
      <alignment vertical="top" wrapText="1"/>
    </xf>
    <xf numFmtId="165" fontId="6" fillId="0" borderId="5" xfId="0" applyNumberFormat="1" applyFont="1" applyFill="1" applyBorder="1" applyAlignment="1">
      <alignment vertical="top" wrapText="1"/>
    </xf>
    <xf numFmtId="4" fontId="6" fillId="4" borderId="7" xfId="0" applyNumberFormat="1" applyFont="1" applyFill="1" applyBorder="1" applyAlignment="1">
      <alignment vertical="top" wrapText="1"/>
    </xf>
    <xf numFmtId="165" fontId="0" fillId="0" borderId="5" xfId="0" applyNumberFormat="1" applyFont="1" applyFill="1" applyBorder="1" applyAlignment="1">
      <alignment vertical="top" wrapText="1"/>
    </xf>
    <xf numFmtId="165" fontId="0" fillId="4" borderId="5" xfId="0" applyNumberFormat="1" applyFont="1" applyFill="1" applyBorder="1" applyAlignment="1">
      <alignment vertical="top" wrapText="1"/>
    </xf>
    <xf numFmtId="165" fontId="6" fillId="4" borderId="7" xfId="0" applyNumberFormat="1" applyFont="1" applyFill="1" applyBorder="1" applyAlignment="1">
      <alignment vertical="top" wrapText="1"/>
    </xf>
    <xf numFmtId="166" fontId="6" fillId="0" borderId="5" xfId="0" applyNumberFormat="1" applyFont="1" applyFill="1" applyBorder="1" applyAlignment="1">
      <alignment vertical="top" wrapText="1"/>
    </xf>
    <xf numFmtId="165" fontId="0" fillId="4" borderId="7" xfId="0" applyNumberFormat="1" applyFont="1" applyFill="1" applyBorder="1" applyAlignment="1">
      <alignment vertical="top" wrapText="1"/>
    </xf>
    <xf numFmtId="0" fontId="22" fillId="0" borderId="5" xfId="0" applyFont="1" applyFill="1" applyBorder="1" applyAlignment="1">
      <alignment horizontal="left" vertical="center" wrapText="1" indent="1"/>
    </xf>
    <xf numFmtId="167" fontId="22" fillId="0" borderId="5" xfId="0" applyNumberFormat="1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49" fontId="15" fillId="3" borderId="5" xfId="0" applyNumberFormat="1" applyFont="1" applyFill="1" applyBorder="1" applyAlignment="1"/>
    <xf numFmtId="0" fontId="15" fillId="3" borderId="5" xfId="0" applyFont="1" applyFill="1" applyBorder="1" applyAlignment="1"/>
    <xf numFmtId="0" fontId="15" fillId="3" borderId="5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 wrapText="1"/>
    </xf>
    <xf numFmtId="166" fontId="0" fillId="3" borderId="5" xfId="0" applyNumberFormat="1" applyFont="1" applyFill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vertical="top" wrapText="1"/>
    </xf>
    <xf numFmtId="0" fontId="15" fillId="3" borderId="8" xfId="0" applyFont="1" applyFill="1" applyBorder="1" applyAlignment="1">
      <alignment horizontal="center" vertical="center" wrapText="1"/>
    </xf>
    <xf numFmtId="165" fontId="15" fillId="3" borderId="5" xfId="0" applyNumberFormat="1" applyFont="1" applyFill="1" applyBorder="1" applyAlignment="1">
      <alignment horizontal="center"/>
    </xf>
    <xf numFmtId="49" fontId="16" fillId="6" borderId="5" xfId="0" applyNumberFormat="1" applyFont="1" applyFill="1" applyBorder="1" applyAlignment="1"/>
    <xf numFmtId="0" fontId="16" fillId="6" borderId="5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/>
    </xf>
    <xf numFmtId="0" fontId="16" fillId="6" borderId="5" xfId="0" applyFont="1" applyFill="1" applyBorder="1" applyAlignment="1"/>
    <xf numFmtId="165" fontId="16" fillId="6" borderId="5" xfId="0" applyNumberFormat="1" applyFont="1" applyFill="1" applyBorder="1" applyAlignment="1">
      <alignment horizontal="center"/>
    </xf>
    <xf numFmtId="0" fontId="16" fillId="6" borderId="0" xfId="0" applyFont="1" applyFill="1" applyAlignment="1"/>
    <xf numFmtId="49" fontId="26" fillId="6" borderId="8" xfId="0" applyNumberFormat="1" applyFont="1" applyFill="1" applyBorder="1" applyAlignment="1">
      <alignment horizontal="center" vertical="center"/>
    </xf>
    <xf numFmtId="0" fontId="26" fillId="6" borderId="8" xfId="0" applyFont="1" applyFill="1" applyBorder="1" applyAlignment="1">
      <alignment horizontal="center" vertical="center" wrapText="1"/>
    </xf>
    <xf numFmtId="0" fontId="26" fillId="6" borderId="8" xfId="0" applyFont="1" applyFill="1" applyBorder="1" applyAlignment="1">
      <alignment horizontal="center" vertical="center"/>
    </xf>
    <xf numFmtId="165" fontId="26" fillId="6" borderId="8" xfId="0" applyNumberFormat="1" applyFont="1" applyFill="1" applyBorder="1" applyAlignment="1">
      <alignment horizontal="center" vertical="center"/>
    </xf>
    <xf numFmtId="165" fontId="26" fillId="6" borderId="15" xfId="0" applyNumberFormat="1" applyFont="1" applyFill="1" applyBorder="1" applyAlignment="1">
      <alignment horizontal="center" vertical="center"/>
    </xf>
    <xf numFmtId="165" fontId="26" fillId="6" borderId="5" xfId="0" applyNumberFormat="1" applyFont="1" applyFill="1" applyBorder="1" applyAlignment="1">
      <alignment horizontal="center" vertical="center"/>
    </xf>
    <xf numFmtId="165" fontId="26" fillId="6" borderId="8" xfId="1" applyNumberFormat="1" applyFont="1" applyFill="1" applyBorder="1" applyAlignment="1">
      <alignment horizontal="center" vertical="center" wrapText="1"/>
    </xf>
    <xf numFmtId="0" fontId="26" fillId="6" borderId="0" xfId="0" applyFont="1" applyFill="1" applyAlignment="1"/>
    <xf numFmtId="49" fontId="16" fillId="3" borderId="8" xfId="0" applyNumberFormat="1" applyFont="1" applyFill="1" applyBorder="1" applyAlignment="1">
      <alignment horizontal="center" vertical="center"/>
    </xf>
    <xf numFmtId="165" fontId="16" fillId="0" borderId="8" xfId="1" applyNumberFormat="1" applyFont="1" applyBorder="1" applyAlignment="1">
      <alignment horizontal="center" vertical="center" wrapText="1"/>
    </xf>
    <xf numFmtId="0" fontId="16" fillId="3" borderId="0" xfId="0" applyFont="1" applyFill="1" applyAlignment="1"/>
    <xf numFmtId="0" fontId="15" fillId="3" borderId="5" xfId="0" applyFont="1" applyFill="1" applyBorder="1" applyAlignment="1">
      <alignment horizontal="center" wrapText="1"/>
    </xf>
    <xf numFmtId="49" fontId="15" fillId="3" borderId="5" xfId="0" applyNumberFormat="1" applyFont="1" applyFill="1" applyBorder="1" applyAlignment="1">
      <alignment horizontal="center"/>
    </xf>
    <xf numFmtId="0" fontId="15" fillId="5" borderId="0" xfId="0" applyFont="1" applyFill="1" applyAlignment="1"/>
    <xf numFmtId="0" fontId="15" fillId="0" borderId="0" xfId="0" applyFont="1" applyFill="1" applyBorder="1" applyAlignment="1">
      <alignment horizontal="center" vertical="center" wrapText="1"/>
    </xf>
    <xf numFmtId="165" fontId="15" fillId="0" borderId="8" xfId="0" applyNumberFormat="1" applyFont="1" applyFill="1" applyBorder="1" applyAlignment="1">
      <alignment horizontal="center" vertical="center"/>
    </xf>
    <xf numFmtId="165" fontId="15" fillId="0" borderId="15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center" vertical="center"/>
    </xf>
    <xf numFmtId="165" fontId="15" fillId="0" borderId="8" xfId="1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/>
    </xf>
    <xf numFmtId="165" fontId="15" fillId="0" borderId="12" xfId="0" applyNumberFormat="1" applyFont="1" applyFill="1" applyBorder="1" applyAlignment="1">
      <alignment horizontal="center" vertical="center"/>
    </xf>
    <xf numFmtId="0" fontId="15" fillId="0" borderId="12" xfId="1" applyFont="1" applyFill="1" applyBorder="1" applyAlignment="1">
      <alignment horizontal="center" vertical="center" wrapText="1"/>
    </xf>
    <xf numFmtId="165" fontId="15" fillId="0" borderId="12" xfId="1" applyNumberFormat="1" applyFont="1" applyFill="1" applyBorder="1" applyAlignment="1">
      <alignment horizontal="center" vertical="center" wrapText="1"/>
    </xf>
    <xf numFmtId="165" fontId="15" fillId="3" borderId="5" xfId="0" applyNumberFormat="1" applyFont="1" applyFill="1" applyBorder="1" applyAlignment="1">
      <alignment horizontal="center" wrapText="1"/>
    </xf>
    <xf numFmtId="165" fontId="16" fillId="6" borderId="5" xfId="0" applyNumberFormat="1" applyFont="1" applyFill="1" applyBorder="1" applyAlignment="1">
      <alignment horizontal="center" wrapText="1"/>
    </xf>
    <xf numFmtId="165" fontId="15" fillId="0" borderId="12" xfId="11" applyNumberFormat="1" applyFont="1" applyFill="1" applyBorder="1" applyAlignment="1">
      <alignment horizontal="center" vertical="center"/>
    </xf>
    <xf numFmtId="165" fontId="15" fillId="8" borderId="15" xfId="0" applyNumberFormat="1" applyFont="1" applyFill="1" applyBorder="1" applyAlignment="1">
      <alignment horizontal="center" vertical="center"/>
    </xf>
    <xf numFmtId="165" fontId="15" fillId="8" borderId="5" xfId="0" applyNumberFormat="1" applyFont="1" applyFill="1" applyBorder="1" applyAlignment="1">
      <alignment horizontal="center" vertical="center"/>
    </xf>
    <xf numFmtId="0" fontId="15" fillId="9" borderId="0" xfId="0" applyFont="1" applyFill="1" applyAlignment="1"/>
    <xf numFmtId="0" fontId="15" fillId="6" borderId="0" xfId="0" applyFont="1" applyFill="1" applyAlignment="1"/>
    <xf numFmtId="0" fontId="15" fillId="6" borderId="8" xfId="0" applyFont="1" applyFill="1" applyBorder="1" applyAlignment="1">
      <alignment horizontal="center" vertical="center" wrapText="1"/>
    </xf>
    <xf numFmtId="0" fontId="15" fillId="10" borderId="0" xfId="0" applyFont="1" applyFill="1" applyAlignment="1"/>
    <xf numFmtId="0" fontId="15" fillId="11" borderId="0" xfId="0" applyFont="1" applyFill="1" applyAlignment="1"/>
    <xf numFmtId="0" fontId="15" fillId="0" borderId="5" xfId="0" applyFont="1" applyFill="1" applyBorder="1" applyAlignment="1">
      <alignment horizontal="center" wrapText="1"/>
    </xf>
    <xf numFmtId="49" fontId="15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justify" vertical="center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right" vertical="center"/>
    </xf>
    <xf numFmtId="0" fontId="15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65" fontId="16" fillId="0" borderId="12" xfId="0" applyNumberFormat="1" applyFont="1" applyFill="1" applyBorder="1" applyAlignment="1">
      <alignment horizontal="center" vertical="center"/>
    </xf>
    <xf numFmtId="165" fontId="16" fillId="0" borderId="15" xfId="0" applyNumberFormat="1" applyFont="1" applyFill="1" applyBorder="1" applyAlignment="1">
      <alignment horizontal="center" vertical="center"/>
    </xf>
    <xf numFmtId="165" fontId="16" fillId="0" borderId="5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49" fontId="15" fillId="6" borderId="8" xfId="0" applyNumberFormat="1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/>
    </xf>
    <xf numFmtId="165" fontId="15" fillId="6" borderId="12" xfId="0" applyNumberFormat="1" applyFont="1" applyFill="1" applyBorder="1" applyAlignment="1">
      <alignment horizontal="center" vertical="center"/>
    </xf>
    <xf numFmtId="165" fontId="15" fillId="6" borderId="15" xfId="0" applyNumberFormat="1" applyFont="1" applyFill="1" applyBorder="1" applyAlignment="1">
      <alignment horizontal="center" vertical="center"/>
    </xf>
    <xf numFmtId="165" fontId="15" fillId="6" borderId="5" xfId="0" applyNumberFormat="1" applyFont="1" applyFill="1" applyBorder="1" applyAlignment="1">
      <alignment horizontal="center" vertical="center"/>
    </xf>
    <xf numFmtId="165" fontId="15" fillId="6" borderId="8" xfId="0" applyNumberFormat="1" applyFont="1" applyFill="1" applyBorder="1" applyAlignment="1">
      <alignment horizontal="center" vertical="center"/>
    </xf>
    <xf numFmtId="165" fontId="15" fillId="6" borderId="8" xfId="1" applyNumberFormat="1" applyFont="1" applyFill="1" applyBorder="1" applyAlignment="1">
      <alignment horizontal="center" vertical="center" wrapText="1"/>
    </xf>
    <xf numFmtId="165" fontId="15" fillId="6" borderId="12" xfId="1" applyNumberFormat="1" applyFont="1" applyFill="1" applyBorder="1" applyAlignment="1">
      <alignment horizontal="center" vertical="center" wrapText="1"/>
    </xf>
    <xf numFmtId="49" fontId="15" fillId="6" borderId="5" xfId="0" applyNumberFormat="1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165" fontId="15" fillId="0" borderId="8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vertical="top" wrapText="1"/>
    </xf>
    <xf numFmtId="165" fontId="21" fillId="0" borderId="5" xfId="0" applyNumberFormat="1" applyFont="1" applyFill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right" vertical="top" wrapText="1"/>
    </xf>
    <xf numFmtId="165" fontId="6" fillId="0" borderId="7" xfId="0" applyNumberFormat="1" applyFont="1" applyFill="1" applyBorder="1" applyAlignment="1">
      <alignment vertical="top" wrapText="1"/>
    </xf>
    <xf numFmtId="165" fontId="6" fillId="0" borderId="7" xfId="0" applyNumberFormat="1" applyFont="1" applyFill="1" applyBorder="1" applyAlignment="1">
      <alignment horizontal="right" vertical="top" wrapText="1"/>
    </xf>
    <xf numFmtId="0" fontId="15" fillId="6" borderId="5" xfId="0" applyFont="1" applyFill="1" applyBorder="1" applyAlignment="1">
      <alignment horizontal="center" vertical="center" wrapText="1"/>
    </xf>
    <xf numFmtId="165" fontId="27" fillId="0" borderId="5" xfId="0" applyNumberFormat="1" applyFont="1" applyFill="1" applyBorder="1" applyAlignment="1">
      <alignment horizontal="center" vertical="center"/>
    </xf>
    <xf numFmtId="165" fontId="27" fillId="0" borderId="15" xfId="0" applyNumberFormat="1" applyFont="1" applyFill="1" applyBorder="1" applyAlignment="1">
      <alignment horizontal="center" vertical="center"/>
    </xf>
    <xf numFmtId="165" fontId="28" fillId="0" borderId="5" xfId="0" applyNumberFormat="1" applyFont="1" applyFill="1" applyBorder="1" applyAlignment="1">
      <alignment horizontal="center" vertical="center"/>
    </xf>
    <xf numFmtId="165" fontId="21" fillId="4" borderId="5" xfId="0" applyNumberFormat="1" applyFont="1" applyFill="1" applyBorder="1" applyAlignment="1">
      <alignment vertical="top" wrapText="1"/>
    </xf>
    <xf numFmtId="165" fontId="0" fillId="4" borderId="5" xfId="0" applyNumberFormat="1" applyFont="1" applyFill="1" applyBorder="1" applyAlignment="1">
      <alignment horizontal="center" vertical="top" wrapText="1"/>
    </xf>
    <xf numFmtId="165" fontId="0" fillId="4" borderId="4" xfId="0" applyNumberFormat="1" applyFont="1" applyFill="1" applyBorder="1" applyAlignment="1">
      <alignment horizontal="center" vertical="top" wrapText="1"/>
    </xf>
    <xf numFmtId="165" fontId="21" fillId="4" borderId="5" xfId="0" applyNumberFormat="1" applyFont="1" applyFill="1" applyBorder="1" applyAlignment="1">
      <alignment horizontal="center" vertical="top" wrapText="1"/>
    </xf>
    <xf numFmtId="165" fontId="0" fillId="4" borderId="3" xfId="0" applyNumberFormat="1" applyFont="1" applyFill="1" applyBorder="1" applyAlignment="1">
      <alignment horizontal="center" vertical="top" wrapText="1"/>
    </xf>
    <xf numFmtId="166" fontId="0" fillId="0" borderId="3" xfId="0" applyNumberFormat="1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horizontal="center" vertical="top" textRotation="90" wrapText="1"/>
    </xf>
    <xf numFmtId="0" fontId="4" fillId="0" borderId="8" xfId="0" applyFont="1" applyFill="1" applyBorder="1" applyAlignment="1">
      <alignment horizontal="center" vertical="top" textRotation="90" wrapText="1"/>
    </xf>
    <xf numFmtId="0" fontId="5" fillId="0" borderId="9" xfId="0" applyFont="1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0" fillId="0" borderId="11" xfId="0" applyFont="1" applyFill="1" applyBorder="1" applyAlignment="1">
      <alignment vertical="top" wrapText="1"/>
    </xf>
    <xf numFmtId="0" fontId="0" fillId="0" borderId="1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3" fillId="0" borderId="18" xfId="0" applyFont="1" applyFill="1" applyBorder="1" applyAlignment="1">
      <alignment horizontal="right" vertical="center" wrapText="1"/>
    </xf>
    <xf numFmtId="0" fontId="16" fillId="3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5" fillId="3" borderId="0" xfId="0" applyFont="1" applyFill="1" applyAlignment="1">
      <alignment wrapText="1"/>
    </xf>
    <xf numFmtId="0" fontId="16" fillId="3" borderId="9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9" fillId="3" borderId="0" xfId="0" applyFont="1" applyFill="1" applyAlignment="1">
      <alignment horizontal="center" vertical="center" wrapText="1"/>
    </xf>
    <xf numFmtId="49" fontId="16" fillId="3" borderId="7" xfId="0" applyNumberFormat="1" applyFont="1" applyFill="1" applyBorder="1" applyAlignment="1">
      <alignment vertical="center" wrapText="1"/>
    </xf>
    <xf numFmtId="49" fontId="16" fillId="3" borderId="16" xfId="0" applyNumberFormat="1" applyFont="1" applyFill="1" applyBorder="1" applyAlignment="1">
      <alignment vertical="center" wrapText="1"/>
    </xf>
    <xf numFmtId="49" fontId="16" fillId="3" borderId="8" xfId="0" applyNumberFormat="1" applyFont="1" applyFill="1" applyBorder="1" applyAlignment="1">
      <alignment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6" fillId="0" borderId="13" xfId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</cellXfs>
  <cellStyles count="15">
    <cellStyle name="xl25" xfId="9"/>
    <cellStyle name="xl38" xfId="10"/>
    <cellStyle name="Денежный 2" xfId="3"/>
    <cellStyle name="Обычный" xfId="0" builtinId="0"/>
    <cellStyle name="Обычный 2" xfId="4"/>
    <cellStyle name="Обычный 3" xfId="5"/>
    <cellStyle name="Обычный 4" xfId="2"/>
    <cellStyle name="Обычный 5" xfId="1"/>
    <cellStyle name="Обычный 5 2" xfId="12"/>
    <cellStyle name="Обычный 6" xfId="11"/>
    <cellStyle name="Стиль 1" xfId="6"/>
    <cellStyle name="Финансовый 2" xfId="8"/>
    <cellStyle name="Финансовый 2 2" xfId="14"/>
    <cellStyle name="Финансовый 3" xfId="7"/>
    <cellStyle name="Финансовый 3 2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"/>
  <sheetViews>
    <sheetView tabSelected="1" view="pageBreakPreview" topLeftCell="D1" zoomScale="90" zoomScaleNormal="90" zoomScaleSheetLayoutView="90" workbookViewId="0">
      <pane ySplit="10" topLeftCell="A29" activePane="bottomLeft" state="frozen"/>
      <selection pane="bottomLeft" activeCell="U27" sqref="U27"/>
    </sheetView>
  </sheetViews>
  <sheetFormatPr defaultRowHeight="12.75" x14ac:dyDescent="0.2"/>
  <cols>
    <col min="1" max="1" width="4.33203125" style="1" customWidth="1"/>
    <col min="2" max="2" width="41.33203125" style="1" customWidth="1"/>
    <col min="3" max="3" width="27.33203125" style="1" customWidth="1"/>
    <col min="4" max="4" width="15.5" style="1" customWidth="1"/>
    <col min="5" max="5" width="14.1640625" style="1" customWidth="1"/>
    <col min="6" max="6" width="15.1640625" style="1" customWidth="1"/>
    <col min="7" max="7" width="14" style="1" customWidth="1"/>
    <col min="8" max="8" width="16.5" style="1" customWidth="1"/>
    <col min="9" max="9" width="17" style="1" customWidth="1"/>
    <col min="10" max="10" width="19.6640625" style="1" customWidth="1"/>
    <col min="11" max="11" width="16.5" style="1" customWidth="1"/>
    <col min="12" max="12" width="17" style="1" customWidth="1"/>
    <col min="13" max="13" width="22.83203125" style="1" customWidth="1"/>
    <col min="14" max="14" width="17.5" style="1" customWidth="1"/>
    <col min="15" max="15" width="16.33203125" style="1" customWidth="1"/>
    <col min="16" max="16" width="14" style="1" customWidth="1"/>
    <col min="17" max="17" width="19.1640625" style="1" customWidth="1"/>
    <col min="18" max="18" width="8.5" style="1" customWidth="1"/>
    <col min="19" max="19" width="15.5" style="1" customWidth="1"/>
    <col min="20" max="20" width="7.6640625" style="1" customWidth="1"/>
    <col min="21" max="21" width="15.6640625" style="1" customWidth="1"/>
    <col min="22" max="22" width="7.6640625" style="1" customWidth="1"/>
    <col min="23" max="23" width="16.5" style="1" customWidth="1"/>
    <col min="24" max="24" width="7.6640625" style="1" customWidth="1"/>
    <col min="25" max="25" width="14" style="1" customWidth="1"/>
    <col min="26" max="26" width="7.5" style="1" customWidth="1"/>
    <col min="27" max="28" width="8.1640625" customWidth="1"/>
  </cols>
  <sheetData>
    <row r="1" spans="1:29" ht="25.5" customHeight="1" x14ac:dyDescent="0.2">
      <c r="X1" s="216" t="s">
        <v>17</v>
      </c>
      <c r="Y1" s="217"/>
      <c r="Z1" s="217"/>
      <c r="AA1" s="217"/>
      <c r="AB1" s="217"/>
      <c r="AC1" s="41"/>
    </row>
    <row r="2" spans="1:29" ht="8.25" customHeight="1" x14ac:dyDescent="0.2">
      <c r="X2" s="3"/>
      <c r="Y2" s="4"/>
      <c r="Z2" s="4"/>
    </row>
    <row r="3" spans="1:29" ht="25.5" customHeight="1" x14ac:dyDescent="0.2">
      <c r="A3" s="218" t="s">
        <v>37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7"/>
      <c r="AB3" s="217"/>
    </row>
    <row r="4" spans="1:29" s="13" customFormat="1" ht="10.5" customHeight="1" x14ac:dyDescent="0.2">
      <c r="A4" s="1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9" ht="14.25" customHeight="1" x14ac:dyDescent="0.2">
      <c r="AA5" s="220" t="s">
        <v>36</v>
      </c>
      <c r="AB5" s="220"/>
    </row>
    <row r="6" spans="1:29" s="6" customFormat="1" ht="26.25" customHeight="1" x14ac:dyDescent="0.2">
      <c r="A6" s="208" t="s">
        <v>0</v>
      </c>
      <c r="B6" s="208" t="s">
        <v>12</v>
      </c>
      <c r="C6" s="208" t="s">
        <v>11</v>
      </c>
      <c r="D6" s="213" t="s">
        <v>38</v>
      </c>
      <c r="E6" s="213"/>
      <c r="F6" s="213"/>
      <c r="G6" s="213"/>
      <c r="H6" s="213"/>
      <c r="I6" s="213"/>
      <c r="J6" s="213"/>
      <c r="K6" s="213"/>
      <c r="L6" s="213" t="s">
        <v>39</v>
      </c>
      <c r="M6" s="213"/>
      <c r="N6" s="213"/>
      <c r="O6" s="213"/>
      <c r="P6" s="213"/>
      <c r="Q6" s="213" t="s">
        <v>40</v>
      </c>
      <c r="R6" s="213"/>
      <c r="S6" s="213"/>
      <c r="T6" s="213"/>
      <c r="U6" s="213"/>
      <c r="V6" s="213"/>
      <c r="W6" s="213"/>
      <c r="X6" s="213"/>
      <c r="Y6" s="213"/>
      <c r="Z6" s="214"/>
      <c r="AA6" s="202" t="s">
        <v>41</v>
      </c>
      <c r="AB6" s="203"/>
    </row>
    <row r="7" spans="1:29" s="6" customFormat="1" ht="15" customHeight="1" x14ac:dyDescent="0.2">
      <c r="A7" s="215" t="s">
        <v>1</v>
      </c>
      <c r="B7" s="215" t="s">
        <v>1</v>
      </c>
      <c r="C7" s="215" t="s">
        <v>1</v>
      </c>
      <c r="D7" s="208" t="s">
        <v>10</v>
      </c>
      <c r="E7" s="213" t="s">
        <v>2</v>
      </c>
      <c r="F7" s="213"/>
      <c r="G7" s="213"/>
      <c r="H7" s="208" t="s">
        <v>8</v>
      </c>
      <c r="I7" s="213" t="s">
        <v>3</v>
      </c>
      <c r="J7" s="213"/>
      <c r="K7" s="213"/>
      <c r="L7" s="208" t="s">
        <v>4</v>
      </c>
      <c r="M7" s="213" t="s">
        <v>3</v>
      </c>
      <c r="N7" s="213"/>
      <c r="O7" s="213"/>
      <c r="P7" s="213"/>
      <c r="Q7" s="208" t="s">
        <v>4</v>
      </c>
      <c r="R7" s="5" t="s">
        <v>7</v>
      </c>
      <c r="S7" s="213" t="s">
        <v>3</v>
      </c>
      <c r="T7" s="213"/>
      <c r="U7" s="213"/>
      <c r="V7" s="213"/>
      <c r="W7" s="213"/>
      <c r="X7" s="213"/>
      <c r="Y7" s="213"/>
      <c r="Z7" s="214"/>
      <c r="AA7" s="204"/>
      <c r="AB7" s="205"/>
    </row>
    <row r="8" spans="1:29" s="6" customFormat="1" ht="15" customHeight="1" x14ac:dyDescent="0.2">
      <c r="A8" s="215" t="s">
        <v>1</v>
      </c>
      <c r="B8" s="215" t="s">
        <v>1</v>
      </c>
      <c r="C8" s="215" t="s">
        <v>1</v>
      </c>
      <c r="D8" s="215" t="s">
        <v>1</v>
      </c>
      <c r="E8" s="206" t="s">
        <v>15</v>
      </c>
      <c r="F8" s="206" t="s">
        <v>16</v>
      </c>
      <c r="G8" s="206" t="s">
        <v>9</v>
      </c>
      <c r="H8" s="215" t="s">
        <v>1</v>
      </c>
      <c r="I8" s="206" t="s">
        <v>15</v>
      </c>
      <c r="J8" s="206" t="s">
        <v>16</v>
      </c>
      <c r="K8" s="206" t="s">
        <v>5</v>
      </c>
      <c r="L8" s="209" t="s">
        <v>1</v>
      </c>
      <c r="M8" s="206" t="s">
        <v>15</v>
      </c>
      <c r="N8" s="206" t="s">
        <v>16</v>
      </c>
      <c r="O8" s="206" t="s">
        <v>5</v>
      </c>
      <c r="P8" s="206" t="s">
        <v>9</v>
      </c>
      <c r="Q8" s="209" t="s">
        <v>6</v>
      </c>
      <c r="R8" s="211" t="s">
        <v>42</v>
      </c>
      <c r="S8" s="206" t="s">
        <v>15</v>
      </c>
      <c r="T8" s="7" t="s">
        <v>7</v>
      </c>
      <c r="U8" s="206" t="s">
        <v>16</v>
      </c>
      <c r="V8" s="7" t="s">
        <v>7</v>
      </c>
      <c r="W8" s="206" t="s">
        <v>5</v>
      </c>
      <c r="X8" s="7" t="s">
        <v>7</v>
      </c>
      <c r="Y8" s="206" t="s">
        <v>9</v>
      </c>
      <c r="Z8" s="8" t="s">
        <v>7</v>
      </c>
      <c r="AA8" s="200" t="s">
        <v>13</v>
      </c>
      <c r="AB8" s="200" t="s">
        <v>14</v>
      </c>
    </row>
    <row r="9" spans="1:29" s="6" customFormat="1" ht="102" customHeight="1" x14ac:dyDescent="0.2">
      <c r="A9" s="210"/>
      <c r="B9" s="210"/>
      <c r="C9" s="210"/>
      <c r="D9" s="210"/>
      <c r="E9" s="207"/>
      <c r="F9" s="207"/>
      <c r="G9" s="207"/>
      <c r="H9" s="210"/>
      <c r="I9" s="207"/>
      <c r="J9" s="207"/>
      <c r="K9" s="207"/>
      <c r="L9" s="210"/>
      <c r="M9" s="207"/>
      <c r="N9" s="207"/>
      <c r="O9" s="207"/>
      <c r="P9" s="207"/>
      <c r="Q9" s="210"/>
      <c r="R9" s="212"/>
      <c r="S9" s="207"/>
      <c r="T9" s="7" t="s">
        <v>42</v>
      </c>
      <c r="U9" s="207"/>
      <c r="V9" s="7" t="s">
        <v>42</v>
      </c>
      <c r="W9" s="207"/>
      <c r="X9" s="7" t="s">
        <v>42</v>
      </c>
      <c r="Y9" s="207"/>
      <c r="Z9" s="8" t="s">
        <v>42</v>
      </c>
      <c r="AA9" s="201"/>
      <c r="AB9" s="201"/>
    </row>
    <row r="10" spans="1:29" ht="12" customHeight="1" x14ac:dyDescent="0.2">
      <c r="A10" s="2">
        <v>1</v>
      </c>
      <c r="B10" s="2">
        <v>2</v>
      </c>
      <c r="C10" s="50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  <c r="Q10" s="2">
        <v>17</v>
      </c>
      <c r="R10" s="2">
        <v>18</v>
      </c>
      <c r="S10" s="2">
        <v>19</v>
      </c>
      <c r="T10" s="2">
        <v>20</v>
      </c>
      <c r="U10" s="2">
        <v>21</v>
      </c>
      <c r="V10" s="2">
        <v>22</v>
      </c>
      <c r="W10" s="2">
        <v>23</v>
      </c>
      <c r="X10" s="2">
        <v>24</v>
      </c>
      <c r="Y10" s="2">
        <v>25</v>
      </c>
      <c r="Z10" s="2">
        <v>26</v>
      </c>
      <c r="AA10" s="2">
        <v>27</v>
      </c>
      <c r="AB10" s="2">
        <v>28</v>
      </c>
    </row>
    <row r="11" spans="1:29" s="9" customFormat="1" ht="56.25" customHeight="1" x14ac:dyDescent="0.2">
      <c r="A11" s="2"/>
      <c r="B11" s="54" t="s">
        <v>45</v>
      </c>
      <c r="C11" s="114" t="s">
        <v>147</v>
      </c>
      <c r="D11" s="79">
        <f>D12+D14+D19+D29+D31+D33+D35+D37+D39</f>
        <v>5517562.8999999994</v>
      </c>
      <c r="E11" s="40">
        <f t="shared" ref="E11:AB11" si="0">E12+E14+E19+E29+E31+E33+E35+E37+E39</f>
        <v>2254086.1</v>
      </c>
      <c r="F11" s="79">
        <f t="shared" si="0"/>
        <v>3263476.8</v>
      </c>
      <c r="G11" s="40">
        <f t="shared" si="0"/>
        <v>0</v>
      </c>
      <c r="H11" s="79">
        <f t="shared" si="0"/>
        <v>5571359.2000000002</v>
      </c>
      <c r="I11" s="199">
        <f t="shared" si="0"/>
        <v>2254086.1</v>
      </c>
      <c r="J11" s="79">
        <f t="shared" si="0"/>
        <v>3317273.1</v>
      </c>
      <c r="K11" s="40">
        <f t="shared" si="0"/>
        <v>0</v>
      </c>
      <c r="L11" s="79">
        <f t="shared" si="0"/>
        <v>4329224.3899999997</v>
      </c>
      <c r="M11" s="40">
        <f t="shared" si="0"/>
        <v>1810000</v>
      </c>
      <c r="N11" s="79">
        <f t="shared" si="0"/>
        <v>2519224.39</v>
      </c>
      <c r="O11" s="40">
        <f t="shared" si="0"/>
        <v>0</v>
      </c>
      <c r="P11" s="40">
        <f t="shared" si="0"/>
        <v>0</v>
      </c>
      <c r="Q11" s="79">
        <f t="shared" si="0"/>
        <v>4299043.3199999994</v>
      </c>
      <c r="R11" s="40">
        <f t="shared" si="0"/>
        <v>0</v>
      </c>
      <c r="S11" s="40">
        <f t="shared" si="0"/>
        <v>1820486.3</v>
      </c>
      <c r="T11" s="40">
        <f t="shared" si="0"/>
        <v>0</v>
      </c>
      <c r="U11" s="79">
        <f t="shared" si="0"/>
        <v>2447078.77</v>
      </c>
      <c r="V11" s="40">
        <f t="shared" si="0"/>
        <v>0</v>
      </c>
      <c r="W11" s="40">
        <f t="shared" si="0"/>
        <v>0</v>
      </c>
      <c r="X11" s="40">
        <f t="shared" si="0"/>
        <v>0</v>
      </c>
      <c r="Y11" s="40">
        <f t="shared" si="0"/>
        <v>0</v>
      </c>
      <c r="Z11" s="40">
        <f t="shared" si="0"/>
        <v>0</v>
      </c>
      <c r="AA11" s="40">
        <f t="shared" si="0"/>
        <v>0</v>
      </c>
      <c r="AB11" s="40">
        <f t="shared" si="0"/>
        <v>0</v>
      </c>
    </row>
    <row r="12" spans="1:29" s="46" customFormat="1" ht="40.5" customHeight="1" x14ac:dyDescent="0.2">
      <c r="A12" s="44"/>
      <c r="B12" s="55" t="s">
        <v>46</v>
      </c>
      <c r="C12" s="52" t="s">
        <v>49</v>
      </c>
      <c r="D12" s="78">
        <f>E12+F12+G12</f>
        <v>360194</v>
      </c>
      <c r="E12" s="70">
        <v>0</v>
      </c>
      <c r="F12" s="74">
        <v>360194</v>
      </c>
      <c r="G12" s="70">
        <v>0</v>
      </c>
      <c r="H12" s="74">
        <v>360194</v>
      </c>
      <c r="I12" s="72">
        <v>0</v>
      </c>
      <c r="J12" s="74">
        <v>360194</v>
      </c>
      <c r="K12" s="45">
        <v>0</v>
      </c>
      <c r="L12" s="74">
        <v>360194</v>
      </c>
      <c r="M12" s="45">
        <v>0</v>
      </c>
      <c r="N12" s="74">
        <v>360194</v>
      </c>
      <c r="O12" s="45">
        <v>0</v>
      </c>
      <c r="P12" s="45">
        <v>0</v>
      </c>
      <c r="Q12" s="74">
        <v>360194</v>
      </c>
      <c r="R12" s="45">
        <v>0</v>
      </c>
      <c r="S12" s="70">
        <v>0</v>
      </c>
      <c r="T12" s="45">
        <v>0</v>
      </c>
      <c r="U12" s="74">
        <v>360194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</row>
    <row r="13" spans="1:29" s="9" customFormat="1" ht="76.5" customHeight="1" x14ac:dyDescent="0.2">
      <c r="A13" s="49"/>
      <c r="B13" s="56" t="s">
        <v>47</v>
      </c>
      <c r="C13" s="51" t="s">
        <v>50</v>
      </c>
      <c r="D13" s="79">
        <f>E13+F13+G13</f>
        <v>360194</v>
      </c>
      <c r="E13" s="71">
        <v>0</v>
      </c>
      <c r="F13" s="80">
        <v>360194</v>
      </c>
      <c r="G13" s="71">
        <v>0</v>
      </c>
      <c r="H13" s="80">
        <v>360194</v>
      </c>
      <c r="I13" s="40">
        <v>0</v>
      </c>
      <c r="J13" s="80">
        <v>360194</v>
      </c>
      <c r="K13" s="40">
        <v>0</v>
      </c>
      <c r="L13" s="80">
        <v>360194</v>
      </c>
      <c r="M13" s="40">
        <v>0</v>
      </c>
      <c r="N13" s="80">
        <v>360194</v>
      </c>
      <c r="O13" s="40">
        <v>0</v>
      </c>
      <c r="P13" s="40">
        <v>0</v>
      </c>
      <c r="Q13" s="80">
        <v>360194</v>
      </c>
      <c r="R13" s="40">
        <v>0</v>
      </c>
      <c r="S13" s="40">
        <v>0</v>
      </c>
      <c r="T13" s="40">
        <v>0</v>
      </c>
      <c r="U13" s="80">
        <v>360194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</row>
    <row r="14" spans="1:29" s="46" customFormat="1" ht="38.25" customHeight="1" x14ac:dyDescent="0.2">
      <c r="A14" s="48"/>
      <c r="B14" s="57" t="s">
        <v>48</v>
      </c>
      <c r="C14" s="69" t="s">
        <v>51</v>
      </c>
      <c r="D14" s="194">
        <v>2378554.7000000002</v>
      </c>
      <c r="E14" s="194">
        <v>2254086.1</v>
      </c>
      <c r="F14" s="194">
        <v>124468.6</v>
      </c>
      <c r="G14" s="195">
        <v>0</v>
      </c>
      <c r="H14" s="194">
        <v>2378554.7000000002</v>
      </c>
      <c r="I14" s="194">
        <v>2254086.1</v>
      </c>
      <c r="J14" s="194">
        <v>124468.6</v>
      </c>
      <c r="K14" s="196">
        <v>0</v>
      </c>
      <c r="L14" s="197">
        <v>1882735.83</v>
      </c>
      <c r="M14" s="197">
        <v>1810000</v>
      </c>
      <c r="N14" s="197">
        <f>N15+N16+N17+N18</f>
        <v>72735.83</v>
      </c>
      <c r="O14" s="196">
        <v>0</v>
      </c>
      <c r="P14" s="196">
        <v>0</v>
      </c>
      <c r="Q14" s="198">
        <f>Q15+Q16+Q17+Q18</f>
        <v>1893328.13</v>
      </c>
      <c r="R14" s="196">
        <f t="shared" ref="R14:AB14" si="1">R15+R16+R17+R18</f>
        <v>0</v>
      </c>
      <c r="S14" s="198">
        <f t="shared" si="1"/>
        <v>1820486.3</v>
      </c>
      <c r="T14" s="196">
        <f t="shared" si="1"/>
        <v>0</v>
      </c>
      <c r="U14" s="196">
        <f t="shared" si="1"/>
        <v>72841.83</v>
      </c>
      <c r="V14" s="196">
        <f t="shared" si="1"/>
        <v>0</v>
      </c>
      <c r="W14" s="196">
        <f t="shared" si="1"/>
        <v>0</v>
      </c>
      <c r="X14" s="196">
        <f t="shared" si="1"/>
        <v>0</v>
      </c>
      <c r="Y14" s="196">
        <f t="shared" si="1"/>
        <v>0</v>
      </c>
      <c r="Z14" s="196">
        <f t="shared" si="1"/>
        <v>0</v>
      </c>
      <c r="AA14" s="196">
        <f t="shared" si="1"/>
        <v>0</v>
      </c>
      <c r="AB14" s="45">
        <f t="shared" si="1"/>
        <v>0</v>
      </c>
    </row>
    <row r="15" spans="1:29" s="9" customFormat="1" ht="58.5" customHeight="1" x14ac:dyDescent="0.2">
      <c r="A15" s="49"/>
      <c r="B15" s="82" t="s">
        <v>101</v>
      </c>
      <c r="C15" s="51" t="s">
        <v>52</v>
      </c>
      <c r="D15" s="79">
        <v>955859.6</v>
      </c>
      <c r="E15" s="79">
        <v>946301</v>
      </c>
      <c r="F15" s="79">
        <v>9558.6</v>
      </c>
      <c r="G15" s="71">
        <v>0</v>
      </c>
      <c r="H15" s="79">
        <v>955859.6</v>
      </c>
      <c r="I15" s="71">
        <v>946301</v>
      </c>
      <c r="J15" s="71">
        <v>9558.6</v>
      </c>
      <c r="K15" s="71">
        <v>0</v>
      </c>
      <c r="L15" s="79">
        <v>699580.20000000007</v>
      </c>
      <c r="M15" s="79">
        <v>692584.4</v>
      </c>
      <c r="N15" s="79">
        <v>6995.8</v>
      </c>
      <c r="O15" s="40">
        <v>0</v>
      </c>
      <c r="P15" s="40">
        <v>0</v>
      </c>
      <c r="Q15" s="79">
        <f>S15+U15</f>
        <v>703989.5</v>
      </c>
      <c r="R15" s="40">
        <v>0</v>
      </c>
      <c r="S15" s="79">
        <v>696949.6</v>
      </c>
      <c r="T15" s="40">
        <v>0</v>
      </c>
      <c r="U15" s="79">
        <v>7039.9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0</v>
      </c>
      <c r="AB15" s="40">
        <v>0</v>
      </c>
    </row>
    <row r="16" spans="1:29" s="9" customFormat="1" ht="82.5" customHeight="1" x14ac:dyDescent="0.2">
      <c r="A16" s="49"/>
      <c r="B16" s="82" t="s">
        <v>102</v>
      </c>
      <c r="C16" s="51" t="s">
        <v>52</v>
      </c>
      <c r="D16" s="79">
        <v>1264016.7</v>
      </c>
      <c r="E16" s="79">
        <v>1251376.5</v>
      </c>
      <c r="F16" s="79">
        <v>12640.2</v>
      </c>
      <c r="G16" s="71">
        <v>0</v>
      </c>
      <c r="H16" s="79">
        <v>1264016.7</v>
      </c>
      <c r="I16" s="79">
        <v>1251376.5</v>
      </c>
      <c r="J16" s="71">
        <v>12640.2</v>
      </c>
      <c r="K16" s="71">
        <v>0</v>
      </c>
      <c r="L16" s="79">
        <f>M16+N16</f>
        <v>1072533.7</v>
      </c>
      <c r="M16" s="79">
        <v>1061808.3999999999</v>
      </c>
      <c r="N16" s="79">
        <v>10725.3</v>
      </c>
      <c r="O16" s="40">
        <v>0</v>
      </c>
      <c r="P16" s="40">
        <v>0</v>
      </c>
      <c r="Q16" s="79">
        <f>S16+U16</f>
        <v>1078716.7</v>
      </c>
      <c r="R16" s="40">
        <v>0</v>
      </c>
      <c r="S16" s="79">
        <v>1067929.5</v>
      </c>
      <c r="T16" s="40">
        <v>0</v>
      </c>
      <c r="U16" s="79">
        <v>10787.2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</row>
    <row r="17" spans="1:28" s="75" customFormat="1" ht="63.75" customHeight="1" x14ac:dyDescent="0.2">
      <c r="A17" s="49"/>
      <c r="B17" s="82" t="s">
        <v>103</v>
      </c>
      <c r="C17" s="51" t="s">
        <v>52</v>
      </c>
      <c r="D17" s="79">
        <v>56978.400000000001</v>
      </c>
      <c r="E17" s="79">
        <v>56408.6</v>
      </c>
      <c r="F17" s="86">
        <v>569.79999999999995</v>
      </c>
      <c r="G17" s="71">
        <v>0</v>
      </c>
      <c r="H17" s="79">
        <v>56978.400000000001</v>
      </c>
      <c r="I17" s="79">
        <v>56408.6</v>
      </c>
      <c r="J17" s="71">
        <v>569.79999999999995</v>
      </c>
      <c r="K17" s="71">
        <v>0</v>
      </c>
      <c r="L17" s="79">
        <f>M17+N17</f>
        <v>56168.899999999994</v>
      </c>
      <c r="M17" s="79">
        <v>55607.199999999997</v>
      </c>
      <c r="N17" s="79">
        <v>561.70000000000005</v>
      </c>
      <c r="O17" s="79">
        <v>0</v>
      </c>
      <c r="P17" s="40">
        <v>0</v>
      </c>
      <c r="Q17" s="79">
        <v>56168.899999999994</v>
      </c>
      <c r="R17" s="40">
        <v>0</v>
      </c>
      <c r="S17" s="79">
        <v>55607.199999999997</v>
      </c>
      <c r="T17" s="40">
        <v>0</v>
      </c>
      <c r="U17" s="79">
        <v>561.70000000000005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</row>
    <row r="18" spans="1:28" ht="48.75" customHeight="1" x14ac:dyDescent="0.2">
      <c r="A18" s="83"/>
      <c r="B18" s="82" t="s">
        <v>104</v>
      </c>
      <c r="C18" s="51" t="s">
        <v>53</v>
      </c>
      <c r="D18" s="79">
        <v>101700</v>
      </c>
      <c r="E18" s="79">
        <v>0</v>
      </c>
      <c r="F18" s="79">
        <v>101700</v>
      </c>
      <c r="G18" s="79">
        <v>0</v>
      </c>
      <c r="H18" s="79">
        <v>101700</v>
      </c>
      <c r="I18" s="79">
        <v>0</v>
      </c>
      <c r="J18" s="79">
        <v>101700</v>
      </c>
      <c r="K18" s="79">
        <v>0</v>
      </c>
      <c r="L18" s="79">
        <v>54453.03</v>
      </c>
      <c r="M18" s="79">
        <v>0</v>
      </c>
      <c r="N18" s="79">
        <v>54453.03</v>
      </c>
      <c r="O18" s="79">
        <v>0</v>
      </c>
      <c r="P18" s="71">
        <v>0</v>
      </c>
      <c r="Q18" s="79">
        <v>54453.03</v>
      </c>
      <c r="R18" s="40">
        <v>0</v>
      </c>
      <c r="S18" s="79">
        <v>0</v>
      </c>
      <c r="T18" s="40">
        <v>0</v>
      </c>
      <c r="U18" s="79">
        <v>54453.03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</row>
    <row r="19" spans="1:28" s="46" customFormat="1" ht="58.5" customHeight="1" x14ac:dyDescent="0.2">
      <c r="A19" s="85"/>
      <c r="B19" s="53" t="s">
        <v>54</v>
      </c>
      <c r="C19" s="53" t="s">
        <v>55</v>
      </c>
      <c r="D19" s="81">
        <f>D20+D21+D22+D23+D24+D25+D26+D27+D28</f>
        <v>993436.79999999993</v>
      </c>
      <c r="E19" s="72">
        <v>0</v>
      </c>
      <c r="F19" s="81">
        <f>F20+F21+F22+F23+F24+F25+F26+F27+F28</f>
        <v>993436.79999999993</v>
      </c>
      <c r="G19" s="72">
        <v>0</v>
      </c>
      <c r="H19" s="81">
        <f>H20+H21+H22+H23+H24+H25+H26+H27+H28</f>
        <v>993436.79999999993</v>
      </c>
      <c r="I19" s="81">
        <f>I20+I21+I22+I23+I24+I25+I26+I27+I28</f>
        <v>0</v>
      </c>
      <c r="J19" s="81">
        <f>J20+J21+J22+J23+J24+J25+J26+J27+J28</f>
        <v>993436.79999999993</v>
      </c>
      <c r="K19" s="72">
        <v>0</v>
      </c>
      <c r="L19" s="81">
        <f>L20+L21+L22+L23+L24+L25+L26+L27+L28</f>
        <v>848097.74</v>
      </c>
      <c r="M19" s="72">
        <v>0</v>
      </c>
      <c r="N19" s="81">
        <f>N20+N21+N22+N23+N24+N25+N26+N27+N28</f>
        <v>848097.74</v>
      </c>
      <c r="O19" s="72">
        <f t="shared" ref="O19:AB19" si="2">O20+O21+O22+O23+O24+O25+O26+O27+O28</f>
        <v>0</v>
      </c>
      <c r="P19" s="72">
        <f t="shared" si="2"/>
        <v>0</v>
      </c>
      <c r="Q19" s="81">
        <f>Q20+Q21+Q23+Q22+Q24+Q25+Q26+Q28+Q27</f>
        <v>738090.05</v>
      </c>
      <c r="R19" s="72">
        <f t="shared" si="2"/>
        <v>0</v>
      </c>
      <c r="S19" s="72">
        <f t="shared" si="2"/>
        <v>0</v>
      </c>
      <c r="T19" s="72">
        <f t="shared" si="2"/>
        <v>0</v>
      </c>
      <c r="U19" s="58">
        <f t="shared" si="2"/>
        <v>706611.8</v>
      </c>
      <c r="V19" s="72">
        <f t="shared" si="2"/>
        <v>0</v>
      </c>
      <c r="W19" s="72">
        <f t="shared" si="2"/>
        <v>0</v>
      </c>
      <c r="X19" s="72">
        <f t="shared" si="2"/>
        <v>0</v>
      </c>
      <c r="Y19" s="72">
        <f t="shared" si="2"/>
        <v>0</v>
      </c>
      <c r="Z19" s="72">
        <f t="shared" si="2"/>
        <v>0</v>
      </c>
      <c r="AA19" s="72">
        <f t="shared" si="2"/>
        <v>0</v>
      </c>
      <c r="AB19" s="72">
        <f t="shared" si="2"/>
        <v>0</v>
      </c>
    </row>
    <row r="20" spans="1:28" ht="63.75" customHeight="1" x14ac:dyDescent="0.2">
      <c r="A20" s="76"/>
      <c r="B20" s="84" t="s">
        <v>56</v>
      </c>
      <c r="C20" s="51" t="s">
        <v>57</v>
      </c>
      <c r="D20" s="79">
        <v>10433.200000000001</v>
      </c>
      <c r="E20" s="79">
        <v>0</v>
      </c>
      <c r="F20" s="79">
        <v>10433.200000000001</v>
      </c>
      <c r="G20" s="79">
        <v>0</v>
      </c>
      <c r="H20" s="79">
        <v>10433.200000000001</v>
      </c>
      <c r="I20" s="79">
        <v>0</v>
      </c>
      <c r="J20" s="79">
        <v>10433.200000000001</v>
      </c>
      <c r="K20" s="79">
        <v>0</v>
      </c>
      <c r="L20" s="79">
        <v>10433.200000000001</v>
      </c>
      <c r="M20" s="79">
        <v>0</v>
      </c>
      <c r="N20" s="79">
        <v>10433.200000000001</v>
      </c>
      <c r="O20" s="79">
        <v>0</v>
      </c>
      <c r="P20" s="79">
        <v>0</v>
      </c>
      <c r="Q20" s="79">
        <v>0</v>
      </c>
      <c r="R20" s="112">
        <v>0</v>
      </c>
      <c r="S20" s="112">
        <v>0</v>
      </c>
      <c r="T20" s="112">
        <v>0</v>
      </c>
      <c r="U20" s="112">
        <v>0</v>
      </c>
      <c r="V20" s="112">
        <v>0</v>
      </c>
      <c r="W20" s="112">
        <v>0</v>
      </c>
      <c r="X20" s="112">
        <v>0</v>
      </c>
      <c r="Y20" s="112">
        <v>0</v>
      </c>
      <c r="Z20" s="112">
        <v>0</v>
      </c>
      <c r="AA20" s="112">
        <v>0</v>
      </c>
      <c r="AB20" s="112">
        <v>0</v>
      </c>
    </row>
    <row r="21" spans="1:28" ht="75" x14ac:dyDescent="0.2">
      <c r="A21" s="59"/>
      <c r="B21" s="63" t="s">
        <v>58</v>
      </c>
      <c r="C21" s="51" t="s">
        <v>59</v>
      </c>
      <c r="D21" s="79">
        <v>540000</v>
      </c>
      <c r="E21" s="79">
        <v>0</v>
      </c>
      <c r="F21" s="79">
        <v>540000</v>
      </c>
      <c r="G21" s="79">
        <v>0</v>
      </c>
      <c r="H21" s="79">
        <v>540000</v>
      </c>
      <c r="I21" s="79">
        <v>0</v>
      </c>
      <c r="J21" s="79">
        <v>540000</v>
      </c>
      <c r="K21" s="79">
        <v>0</v>
      </c>
      <c r="L21" s="79">
        <v>540000</v>
      </c>
      <c r="M21" s="79">
        <v>0</v>
      </c>
      <c r="N21" s="79">
        <v>540000</v>
      </c>
      <c r="O21" s="79">
        <v>0</v>
      </c>
      <c r="P21" s="79">
        <v>0</v>
      </c>
      <c r="Q21" s="79">
        <v>540000</v>
      </c>
      <c r="R21" s="79">
        <v>0</v>
      </c>
      <c r="S21" s="79">
        <v>0</v>
      </c>
      <c r="T21" s="79">
        <v>0</v>
      </c>
      <c r="U21" s="79">
        <v>540000</v>
      </c>
      <c r="V21" s="79">
        <v>0</v>
      </c>
      <c r="W21" s="79">
        <v>0</v>
      </c>
      <c r="X21" s="79">
        <v>0</v>
      </c>
      <c r="Y21" s="79">
        <v>0</v>
      </c>
      <c r="Z21" s="79">
        <v>0</v>
      </c>
      <c r="AA21" s="112">
        <v>0</v>
      </c>
      <c r="AB21" s="112"/>
    </row>
    <row r="22" spans="1:28" ht="105" x14ac:dyDescent="0.2">
      <c r="A22" s="59"/>
      <c r="B22" s="43" t="s">
        <v>60</v>
      </c>
      <c r="C22" s="51" t="s">
        <v>61</v>
      </c>
      <c r="D22" s="79">
        <v>37083</v>
      </c>
      <c r="E22" s="79">
        <v>0</v>
      </c>
      <c r="F22" s="79">
        <v>37083</v>
      </c>
      <c r="G22" s="79">
        <v>0</v>
      </c>
      <c r="H22" s="79">
        <v>37083</v>
      </c>
      <c r="I22" s="79">
        <v>0</v>
      </c>
      <c r="J22" s="79">
        <v>37083</v>
      </c>
      <c r="K22" s="79">
        <v>0</v>
      </c>
      <c r="L22" s="79">
        <v>36905.4</v>
      </c>
      <c r="M22" s="79">
        <v>0</v>
      </c>
      <c r="N22" s="79">
        <v>36905.4</v>
      </c>
      <c r="O22" s="79">
        <v>0</v>
      </c>
      <c r="P22" s="79">
        <v>0</v>
      </c>
      <c r="Q22" s="79">
        <v>21528.15</v>
      </c>
      <c r="R22" s="79">
        <v>0</v>
      </c>
      <c r="S22" s="79">
        <v>0</v>
      </c>
      <c r="T22" s="79">
        <v>0</v>
      </c>
      <c r="U22" s="79">
        <v>24603.599999999999</v>
      </c>
      <c r="V22" s="79">
        <v>0</v>
      </c>
      <c r="W22" s="79">
        <v>0</v>
      </c>
      <c r="X22" s="79">
        <v>0</v>
      </c>
      <c r="Y22" s="79">
        <v>0</v>
      </c>
      <c r="Z22" s="79">
        <v>0</v>
      </c>
      <c r="AA22" s="112">
        <v>0</v>
      </c>
      <c r="AB22" s="112">
        <v>0</v>
      </c>
    </row>
    <row r="23" spans="1:28" ht="90" x14ac:dyDescent="0.2">
      <c r="A23" s="59"/>
      <c r="B23" s="43" t="s">
        <v>62</v>
      </c>
      <c r="C23" s="51" t="s">
        <v>63</v>
      </c>
      <c r="D23" s="79">
        <v>110032.5</v>
      </c>
      <c r="E23" s="79">
        <v>0</v>
      </c>
      <c r="F23" s="79">
        <v>110032.5</v>
      </c>
      <c r="G23" s="79">
        <v>0</v>
      </c>
      <c r="H23" s="79">
        <v>110032.5</v>
      </c>
      <c r="I23" s="79">
        <v>0</v>
      </c>
      <c r="J23" s="79">
        <v>110032.5</v>
      </c>
      <c r="K23" s="79">
        <v>0</v>
      </c>
      <c r="L23" s="79">
        <v>110032.5</v>
      </c>
      <c r="M23" s="79">
        <v>0</v>
      </c>
      <c r="N23" s="79">
        <v>110032.5</v>
      </c>
      <c r="O23" s="79">
        <v>0</v>
      </c>
      <c r="P23" s="79">
        <v>0</v>
      </c>
      <c r="Q23" s="79">
        <v>59157.3</v>
      </c>
      <c r="R23" s="79">
        <v>0</v>
      </c>
      <c r="S23" s="79">
        <v>0</v>
      </c>
      <c r="T23" s="79">
        <v>0</v>
      </c>
      <c r="U23" s="79">
        <v>24603.599999999999</v>
      </c>
      <c r="V23" s="79">
        <v>0</v>
      </c>
      <c r="W23" s="79">
        <v>0</v>
      </c>
      <c r="X23" s="79">
        <v>0</v>
      </c>
      <c r="Y23" s="79">
        <v>0</v>
      </c>
      <c r="Z23" s="79">
        <v>0</v>
      </c>
      <c r="AA23" s="112">
        <v>0</v>
      </c>
      <c r="AB23" s="112">
        <v>0</v>
      </c>
    </row>
    <row r="24" spans="1:28" ht="78.75" customHeight="1" x14ac:dyDescent="0.2">
      <c r="A24" s="59"/>
      <c r="B24" s="43" t="s">
        <v>64</v>
      </c>
      <c r="C24" s="51" t="s">
        <v>65</v>
      </c>
      <c r="D24" s="79">
        <v>86000</v>
      </c>
      <c r="E24" s="79">
        <v>0</v>
      </c>
      <c r="F24" s="79">
        <v>86000</v>
      </c>
      <c r="G24" s="79">
        <v>0</v>
      </c>
      <c r="H24" s="79">
        <v>86000</v>
      </c>
      <c r="I24" s="79">
        <v>0</v>
      </c>
      <c r="J24" s="79">
        <v>86000</v>
      </c>
      <c r="K24" s="79">
        <v>0</v>
      </c>
      <c r="L24" s="79">
        <v>0</v>
      </c>
      <c r="M24" s="79">
        <v>0</v>
      </c>
      <c r="N24" s="79">
        <v>0</v>
      </c>
      <c r="O24" s="79">
        <v>0</v>
      </c>
      <c r="P24" s="79">
        <v>0</v>
      </c>
      <c r="Q24" s="79">
        <v>0</v>
      </c>
      <c r="R24" s="79">
        <v>0</v>
      </c>
      <c r="S24" s="79">
        <v>0</v>
      </c>
      <c r="T24" s="79">
        <v>0</v>
      </c>
      <c r="U24" s="79">
        <v>0</v>
      </c>
      <c r="V24" s="79">
        <v>0</v>
      </c>
      <c r="W24" s="79">
        <v>0</v>
      </c>
      <c r="X24" s="79">
        <v>0</v>
      </c>
      <c r="Y24" s="79">
        <v>0</v>
      </c>
      <c r="Z24" s="79">
        <v>0</v>
      </c>
      <c r="AA24" s="79">
        <v>0</v>
      </c>
      <c r="AB24" s="79">
        <v>0</v>
      </c>
    </row>
    <row r="25" spans="1:28" ht="90" x14ac:dyDescent="0.2">
      <c r="A25" s="59"/>
      <c r="B25" s="43" t="s">
        <v>66</v>
      </c>
      <c r="C25" s="51" t="s">
        <v>67</v>
      </c>
      <c r="D25" s="79">
        <v>44000</v>
      </c>
      <c r="E25" s="79">
        <v>0</v>
      </c>
      <c r="F25" s="79">
        <v>44000</v>
      </c>
      <c r="G25" s="79">
        <v>0</v>
      </c>
      <c r="H25" s="79">
        <v>44000</v>
      </c>
      <c r="I25" s="79">
        <v>0</v>
      </c>
      <c r="J25" s="79">
        <v>44000</v>
      </c>
      <c r="K25" s="79">
        <v>0</v>
      </c>
      <c r="L25" s="79">
        <v>44000</v>
      </c>
      <c r="M25" s="79">
        <v>0</v>
      </c>
      <c r="N25" s="79">
        <v>44000</v>
      </c>
      <c r="O25" s="79">
        <v>0</v>
      </c>
      <c r="P25" s="79">
        <v>0</v>
      </c>
      <c r="Q25" s="79">
        <v>37620</v>
      </c>
      <c r="R25" s="79">
        <v>0</v>
      </c>
      <c r="S25" s="79">
        <v>0</v>
      </c>
      <c r="T25" s="79">
        <v>0</v>
      </c>
      <c r="U25" s="79">
        <v>37620</v>
      </c>
      <c r="V25" s="79">
        <v>0</v>
      </c>
      <c r="W25" s="79">
        <v>0</v>
      </c>
      <c r="X25" s="79">
        <v>0</v>
      </c>
      <c r="Y25" s="79">
        <v>0</v>
      </c>
      <c r="Z25" s="79">
        <v>0</v>
      </c>
      <c r="AA25" s="79">
        <v>0</v>
      </c>
      <c r="AB25" s="79">
        <v>0</v>
      </c>
    </row>
    <row r="26" spans="1:28" ht="90" x14ac:dyDescent="0.2">
      <c r="A26" s="59"/>
      <c r="B26" s="63" t="s">
        <v>68</v>
      </c>
      <c r="C26" s="51" t="s">
        <v>69</v>
      </c>
      <c r="D26" s="79">
        <v>17367.599999999999</v>
      </c>
      <c r="E26" s="79">
        <v>0</v>
      </c>
      <c r="F26" s="79">
        <v>17367.599999999999</v>
      </c>
      <c r="G26" s="79">
        <v>0</v>
      </c>
      <c r="H26" s="79">
        <v>17367.599999999999</v>
      </c>
      <c r="I26" s="79">
        <v>0</v>
      </c>
      <c r="J26" s="79">
        <v>17367.599999999999</v>
      </c>
      <c r="K26" s="79">
        <v>0</v>
      </c>
      <c r="L26" s="79">
        <v>17367.580000000002</v>
      </c>
      <c r="M26" s="79">
        <v>0</v>
      </c>
      <c r="N26" s="79">
        <v>17367.580000000002</v>
      </c>
      <c r="O26" s="79">
        <v>0</v>
      </c>
      <c r="P26" s="79">
        <v>0</v>
      </c>
      <c r="Q26" s="79">
        <v>13165.54</v>
      </c>
      <c r="R26" s="79">
        <v>0</v>
      </c>
      <c r="S26" s="79">
        <v>0</v>
      </c>
      <c r="T26" s="79">
        <v>0</v>
      </c>
      <c r="U26" s="79">
        <v>13165.54</v>
      </c>
      <c r="V26" s="79">
        <v>0</v>
      </c>
      <c r="W26" s="79">
        <v>0</v>
      </c>
      <c r="X26" s="79">
        <v>0</v>
      </c>
      <c r="Y26" s="79">
        <v>0</v>
      </c>
      <c r="Z26" s="79">
        <v>0</v>
      </c>
      <c r="AA26" s="79">
        <v>0</v>
      </c>
      <c r="AB26" s="79">
        <v>0</v>
      </c>
    </row>
    <row r="27" spans="1:28" ht="63.75" x14ac:dyDescent="0.2">
      <c r="A27" s="61"/>
      <c r="B27" s="68" t="s">
        <v>70</v>
      </c>
      <c r="C27" s="51" t="s">
        <v>71</v>
      </c>
      <c r="D27" s="79">
        <v>88637.8</v>
      </c>
      <c r="E27" s="79">
        <v>0</v>
      </c>
      <c r="F27" s="79">
        <v>88637.8</v>
      </c>
      <c r="G27" s="79">
        <v>0</v>
      </c>
      <c r="H27" s="79">
        <v>88637.8</v>
      </c>
      <c r="I27" s="79">
        <v>0</v>
      </c>
      <c r="J27" s="79">
        <v>88637.8</v>
      </c>
      <c r="K27" s="79">
        <v>0</v>
      </c>
      <c r="L27" s="79">
        <v>33359.06</v>
      </c>
      <c r="M27" s="79">
        <v>0</v>
      </c>
      <c r="N27" s="79">
        <v>33359.06</v>
      </c>
      <c r="O27" s="79">
        <v>0</v>
      </c>
      <c r="P27" s="79">
        <v>0</v>
      </c>
      <c r="Q27" s="79">
        <v>33359.06</v>
      </c>
      <c r="R27" s="79">
        <v>0</v>
      </c>
      <c r="S27" s="79">
        <v>0</v>
      </c>
      <c r="T27" s="79">
        <v>0</v>
      </c>
      <c r="U27" s="79">
        <v>33359.06</v>
      </c>
      <c r="V27" s="79">
        <v>0</v>
      </c>
      <c r="W27" s="79">
        <v>0</v>
      </c>
      <c r="X27" s="79">
        <v>0</v>
      </c>
      <c r="Y27" s="79">
        <v>0</v>
      </c>
      <c r="Z27" s="79">
        <v>0</v>
      </c>
      <c r="AA27" s="79">
        <v>0</v>
      </c>
      <c r="AB27" s="79">
        <v>0</v>
      </c>
    </row>
    <row r="28" spans="1:28" ht="90" x14ac:dyDescent="0.2">
      <c r="A28" s="59"/>
      <c r="B28" s="63" t="s">
        <v>72</v>
      </c>
      <c r="C28" s="51" t="s">
        <v>73</v>
      </c>
      <c r="D28" s="79">
        <v>59882.7</v>
      </c>
      <c r="E28" s="79">
        <v>0</v>
      </c>
      <c r="F28" s="79">
        <v>59882.7</v>
      </c>
      <c r="G28" s="79">
        <v>0</v>
      </c>
      <c r="H28" s="79">
        <v>59882.7</v>
      </c>
      <c r="I28" s="79">
        <v>0</v>
      </c>
      <c r="J28" s="79">
        <v>59882.7</v>
      </c>
      <c r="K28" s="79">
        <v>0</v>
      </c>
      <c r="L28" s="79">
        <v>56000</v>
      </c>
      <c r="M28" s="79">
        <v>0</v>
      </c>
      <c r="N28" s="79">
        <v>56000</v>
      </c>
      <c r="O28" s="79">
        <v>0</v>
      </c>
      <c r="P28" s="79">
        <v>0</v>
      </c>
      <c r="Q28" s="79">
        <v>33260</v>
      </c>
      <c r="R28" s="79">
        <v>0</v>
      </c>
      <c r="S28" s="79">
        <v>0</v>
      </c>
      <c r="T28" s="79">
        <v>0</v>
      </c>
      <c r="U28" s="79">
        <v>33260</v>
      </c>
      <c r="V28" s="79">
        <v>0</v>
      </c>
      <c r="W28" s="79">
        <v>0</v>
      </c>
      <c r="X28" s="79">
        <v>0</v>
      </c>
      <c r="Y28" s="79">
        <v>0</v>
      </c>
      <c r="Z28" s="79">
        <v>0</v>
      </c>
      <c r="AA28" s="79">
        <v>0</v>
      </c>
      <c r="AB28" s="79">
        <v>0</v>
      </c>
    </row>
    <row r="29" spans="1:28" s="46" customFormat="1" ht="30" x14ac:dyDescent="0.2">
      <c r="A29" s="64"/>
      <c r="B29" s="53" t="s">
        <v>74</v>
      </c>
      <c r="C29" s="53" t="s">
        <v>75</v>
      </c>
      <c r="D29" s="91">
        <v>138870</v>
      </c>
      <c r="E29" s="89">
        <v>0</v>
      </c>
      <c r="F29" s="91">
        <v>138870</v>
      </c>
      <c r="G29" s="89">
        <v>0</v>
      </c>
      <c r="H29" s="91">
        <v>138870</v>
      </c>
      <c r="I29" s="89">
        <v>0</v>
      </c>
      <c r="J29" s="91">
        <v>138870</v>
      </c>
      <c r="K29" s="89">
        <v>0</v>
      </c>
      <c r="L29" s="91">
        <v>138870</v>
      </c>
      <c r="M29" s="89">
        <v>0</v>
      </c>
      <c r="N29" s="91">
        <v>138870</v>
      </c>
      <c r="O29" s="89">
        <v>0</v>
      </c>
      <c r="P29" s="89">
        <v>0</v>
      </c>
      <c r="Q29" s="91">
        <v>138870</v>
      </c>
      <c r="R29" s="89">
        <v>0</v>
      </c>
      <c r="S29" s="89">
        <v>0</v>
      </c>
      <c r="T29" s="89">
        <v>0</v>
      </c>
      <c r="U29" s="91">
        <v>138870</v>
      </c>
      <c r="V29" s="89">
        <v>0</v>
      </c>
      <c r="W29" s="89">
        <v>0</v>
      </c>
      <c r="X29" s="89">
        <v>0</v>
      </c>
      <c r="Y29" s="89">
        <v>0</v>
      </c>
      <c r="Z29" s="89">
        <v>0</v>
      </c>
      <c r="AA29" s="89">
        <v>0</v>
      </c>
      <c r="AB29" s="89">
        <v>0</v>
      </c>
    </row>
    <row r="30" spans="1:28" ht="105" x14ac:dyDescent="0.2">
      <c r="A30" s="59"/>
      <c r="B30" s="63" t="s">
        <v>76</v>
      </c>
      <c r="C30" s="51" t="s">
        <v>77</v>
      </c>
      <c r="D30" s="113">
        <v>138870</v>
      </c>
      <c r="E30" s="59"/>
      <c r="F30" s="113">
        <v>138870</v>
      </c>
      <c r="G30" s="79">
        <v>0</v>
      </c>
      <c r="H30" s="113">
        <v>138870</v>
      </c>
      <c r="I30" s="79">
        <v>0</v>
      </c>
      <c r="J30" s="113">
        <v>138870</v>
      </c>
      <c r="K30" s="79">
        <v>0</v>
      </c>
      <c r="L30" s="113">
        <v>138870</v>
      </c>
      <c r="M30" s="79">
        <v>0</v>
      </c>
      <c r="N30" s="113">
        <v>138870</v>
      </c>
      <c r="O30" s="79">
        <v>0</v>
      </c>
      <c r="P30" s="79">
        <v>0</v>
      </c>
      <c r="Q30" s="113">
        <v>138870</v>
      </c>
      <c r="R30" s="79">
        <v>0</v>
      </c>
      <c r="S30" s="79">
        <v>0</v>
      </c>
      <c r="T30" s="79">
        <v>0</v>
      </c>
      <c r="U30" s="113">
        <v>138870</v>
      </c>
      <c r="V30" s="79">
        <v>0</v>
      </c>
      <c r="W30" s="79">
        <v>0</v>
      </c>
      <c r="X30" s="79">
        <v>0</v>
      </c>
      <c r="Y30" s="79">
        <v>0</v>
      </c>
      <c r="Z30" s="79">
        <v>0</v>
      </c>
      <c r="AA30" s="79">
        <v>0</v>
      </c>
      <c r="AB30" s="79">
        <v>0</v>
      </c>
    </row>
    <row r="31" spans="1:28" s="46" customFormat="1" ht="75" x14ac:dyDescent="0.2">
      <c r="A31" s="64"/>
      <c r="B31" s="47" t="s">
        <v>78</v>
      </c>
      <c r="C31" s="53" t="s">
        <v>79</v>
      </c>
      <c r="D31" s="88">
        <v>14779.3</v>
      </c>
      <c r="E31" s="89">
        <v>0</v>
      </c>
      <c r="F31" s="88">
        <v>14779.3</v>
      </c>
      <c r="G31" s="89">
        <v>0</v>
      </c>
      <c r="H31" s="64">
        <f>H32</f>
        <v>14779.3</v>
      </c>
      <c r="I31" s="89">
        <f t="shared" ref="I31:AB31" si="3">I32</f>
        <v>0</v>
      </c>
      <c r="J31" s="64">
        <f t="shared" si="3"/>
        <v>14779.3</v>
      </c>
      <c r="K31" s="89">
        <f t="shared" si="3"/>
        <v>0</v>
      </c>
      <c r="L31" s="64">
        <f t="shared" si="3"/>
        <v>14779.3</v>
      </c>
      <c r="M31" s="89">
        <f t="shared" si="3"/>
        <v>0</v>
      </c>
      <c r="N31" s="64">
        <f t="shared" si="3"/>
        <v>14779.3</v>
      </c>
      <c r="O31" s="89">
        <f t="shared" si="3"/>
        <v>0</v>
      </c>
      <c r="P31" s="89">
        <f t="shared" si="3"/>
        <v>0</v>
      </c>
      <c r="Q31" s="89">
        <f t="shared" si="3"/>
        <v>14779.3</v>
      </c>
      <c r="R31" s="89">
        <f t="shared" si="3"/>
        <v>0</v>
      </c>
      <c r="S31" s="89">
        <f t="shared" si="3"/>
        <v>0</v>
      </c>
      <c r="T31" s="89">
        <f t="shared" si="3"/>
        <v>0</v>
      </c>
      <c r="U31" s="89">
        <f t="shared" si="3"/>
        <v>14779.3</v>
      </c>
      <c r="V31" s="89">
        <f t="shared" si="3"/>
        <v>0</v>
      </c>
      <c r="W31" s="89">
        <f t="shared" si="3"/>
        <v>0</v>
      </c>
      <c r="X31" s="89">
        <f t="shared" si="3"/>
        <v>0</v>
      </c>
      <c r="Y31" s="89">
        <f t="shared" si="3"/>
        <v>0</v>
      </c>
      <c r="Z31" s="89">
        <f t="shared" si="3"/>
        <v>0</v>
      </c>
      <c r="AA31" s="89">
        <f t="shared" si="3"/>
        <v>0</v>
      </c>
      <c r="AB31" s="65">
        <f t="shared" si="3"/>
        <v>0</v>
      </c>
    </row>
    <row r="32" spans="1:28" ht="135" x14ac:dyDescent="0.2">
      <c r="A32" s="59"/>
      <c r="B32" s="51" t="s">
        <v>80</v>
      </c>
      <c r="C32" s="51" t="s">
        <v>81</v>
      </c>
      <c r="D32" s="90">
        <v>14779.3</v>
      </c>
      <c r="E32" s="90">
        <v>0</v>
      </c>
      <c r="F32" s="90">
        <v>14779.3</v>
      </c>
      <c r="G32" s="90">
        <v>0</v>
      </c>
      <c r="H32" s="90">
        <v>14779.3</v>
      </c>
      <c r="I32" s="90">
        <v>0</v>
      </c>
      <c r="J32" s="90">
        <v>14779.3</v>
      </c>
      <c r="K32" s="90">
        <v>0</v>
      </c>
      <c r="L32" s="90">
        <v>14779.3</v>
      </c>
      <c r="M32" s="90">
        <v>0</v>
      </c>
      <c r="N32" s="90">
        <v>14779.3</v>
      </c>
      <c r="O32" s="90">
        <v>0</v>
      </c>
      <c r="P32" s="90">
        <v>0</v>
      </c>
      <c r="Q32" s="90">
        <v>14779.3</v>
      </c>
      <c r="R32" s="90">
        <v>0</v>
      </c>
      <c r="S32" s="90">
        <v>0</v>
      </c>
      <c r="T32" s="90">
        <v>0</v>
      </c>
      <c r="U32" s="90">
        <v>14779.3</v>
      </c>
      <c r="V32" s="90">
        <v>0</v>
      </c>
      <c r="W32" s="90">
        <v>0</v>
      </c>
      <c r="X32" s="90">
        <v>0</v>
      </c>
      <c r="Y32" s="90">
        <v>0</v>
      </c>
      <c r="Z32" s="90">
        <v>0</v>
      </c>
      <c r="AA32" s="90">
        <v>0</v>
      </c>
      <c r="AB32" s="90">
        <v>0</v>
      </c>
    </row>
    <row r="33" spans="1:29" s="46" customFormat="1" ht="120" x14ac:dyDescent="0.2">
      <c r="A33" s="64"/>
      <c r="B33" s="53" t="s">
        <v>82</v>
      </c>
      <c r="C33" s="53" t="s">
        <v>83</v>
      </c>
      <c r="D33" s="91">
        <f>D34</f>
        <v>631531.80000000005</v>
      </c>
      <c r="E33" s="87">
        <v>0</v>
      </c>
      <c r="F33" s="91">
        <f>F34</f>
        <v>631531.80000000005</v>
      </c>
      <c r="G33" s="87">
        <v>0</v>
      </c>
      <c r="H33" s="91">
        <v>625568.4</v>
      </c>
      <c r="I33" s="64">
        <v>0</v>
      </c>
      <c r="J33" s="91">
        <v>625568.4</v>
      </c>
      <c r="K33" s="64">
        <v>0</v>
      </c>
      <c r="L33" s="91">
        <v>396380.71</v>
      </c>
      <c r="M33" s="91">
        <v>0</v>
      </c>
      <c r="N33" s="91">
        <v>396380.71</v>
      </c>
      <c r="O33" s="91">
        <v>0</v>
      </c>
      <c r="P33" s="91">
        <v>0</v>
      </c>
      <c r="Q33" s="74">
        <f>U33</f>
        <v>449883.6</v>
      </c>
      <c r="R33" s="87">
        <v>0</v>
      </c>
      <c r="S33" s="87">
        <v>0</v>
      </c>
      <c r="T33" s="87">
        <v>0</v>
      </c>
      <c r="U33" s="74">
        <v>449883.6</v>
      </c>
      <c r="V33" s="87">
        <v>0</v>
      </c>
      <c r="W33" s="87">
        <v>0</v>
      </c>
      <c r="X33" s="87">
        <v>0</v>
      </c>
      <c r="Y33" s="87">
        <v>0</v>
      </c>
      <c r="Z33" s="87">
        <v>0</v>
      </c>
      <c r="AA33" s="95">
        <v>0</v>
      </c>
      <c r="AB33" s="95">
        <v>0</v>
      </c>
    </row>
    <row r="34" spans="1:29" ht="120" x14ac:dyDescent="0.2">
      <c r="A34" s="59"/>
      <c r="B34" s="43" t="s">
        <v>84</v>
      </c>
      <c r="C34" s="51" t="s">
        <v>85</v>
      </c>
      <c r="D34" s="73">
        <v>631531.80000000005</v>
      </c>
      <c r="E34" s="92">
        <v>0</v>
      </c>
      <c r="F34" s="73">
        <v>631531.80000000005</v>
      </c>
      <c r="G34" s="92">
        <v>0</v>
      </c>
      <c r="H34" s="73">
        <v>625568.4</v>
      </c>
      <c r="I34" s="92">
        <v>0</v>
      </c>
      <c r="J34" s="73">
        <v>625568.4</v>
      </c>
      <c r="K34" s="92">
        <v>0</v>
      </c>
      <c r="L34" s="73">
        <v>396380.71</v>
      </c>
      <c r="M34" s="92">
        <v>0</v>
      </c>
      <c r="N34" s="73">
        <v>396380.71</v>
      </c>
      <c r="O34" s="92">
        <v>0</v>
      </c>
      <c r="P34" s="92">
        <v>0</v>
      </c>
      <c r="Q34" s="73">
        <f>U34</f>
        <v>449883.6</v>
      </c>
      <c r="R34" s="92">
        <v>0</v>
      </c>
      <c r="S34" s="92">
        <v>0</v>
      </c>
      <c r="T34" s="92">
        <v>0</v>
      </c>
      <c r="U34" s="73">
        <v>449883.6</v>
      </c>
      <c r="V34" s="92">
        <v>0</v>
      </c>
      <c r="W34" s="92">
        <v>0</v>
      </c>
      <c r="X34" s="92">
        <v>0</v>
      </c>
      <c r="Y34" s="92">
        <v>0</v>
      </c>
      <c r="Z34" s="92">
        <v>0</v>
      </c>
      <c r="AA34" s="94">
        <v>0</v>
      </c>
      <c r="AB34" s="94">
        <v>0</v>
      </c>
    </row>
    <row r="35" spans="1:29" s="46" customFormat="1" ht="75" x14ac:dyDescent="0.2">
      <c r="A35" s="66"/>
      <c r="B35" s="47" t="s">
        <v>86</v>
      </c>
      <c r="C35" s="53" t="s">
        <v>87</v>
      </c>
      <c r="D35" s="93">
        <f>D36</f>
        <v>34482.400000000001</v>
      </c>
      <c r="E35" s="93">
        <v>0</v>
      </c>
      <c r="F35" s="93">
        <f>F36</f>
        <v>34482.400000000001</v>
      </c>
      <c r="G35" s="93">
        <v>0</v>
      </c>
      <c r="H35" s="96">
        <f t="shared" ref="H35:P35" si="4">H36</f>
        <v>34482.400000000001</v>
      </c>
      <c r="I35" s="96">
        <f t="shared" si="4"/>
        <v>0</v>
      </c>
      <c r="J35" s="96">
        <f t="shared" si="4"/>
        <v>34482.400000000001</v>
      </c>
      <c r="K35" s="96">
        <f t="shared" si="4"/>
        <v>0</v>
      </c>
      <c r="L35" s="96">
        <f t="shared" si="4"/>
        <v>18753</v>
      </c>
      <c r="M35" s="96">
        <f t="shared" si="4"/>
        <v>0</v>
      </c>
      <c r="N35" s="96">
        <f t="shared" si="4"/>
        <v>18753</v>
      </c>
      <c r="O35" s="96">
        <f t="shared" si="4"/>
        <v>0</v>
      </c>
      <c r="P35" s="96">
        <f t="shared" si="4"/>
        <v>0</v>
      </c>
      <c r="Q35" s="96">
        <f>S35+U35</f>
        <v>34482.400000000001</v>
      </c>
      <c r="R35" s="96">
        <f>R36</f>
        <v>0</v>
      </c>
      <c r="S35" s="96">
        <f t="shared" ref="S35:T35" si="5">S36</f>
        <v>0</v>
      </c>
      <c r="T35" s="96">
        <f t="shared" si="5"/>
        <v>0</v>
      </c>
      <c r="U35" s="96">
        <v>34482.400000000001</v>
      </c>
      <c r="V35" s="96">
        <f t="shared" ref="V35:AB35" si="6">V36</f>
        <v>0</v>
      </c>
      <c r="W35" s="96">
        <f t="shared" si="6"/>
        <v>0</v>
      </c>
      <c r="X35" s="96">
        <f t="shared" si="6"/>
        <v>0</v>
      </c>
      <c r="Y35" s="96">
        <f t="shared" si="6"/>
        <v>0</v>
      </c>
      <c r="Z35" s="96">
        <f t="shared" si="6"/>
        <v>0</v>
      </c>
      <c r="AA35" s="98">
        <f t="shared" si="6"/>
        <v>0</v>
      </c>
      <c r="AB35" s="98">
        <f t="shared" si="6"/>
        <v>0</v>
      </c>
    </row>
    <row r="36" spans="1:29" ht="60" x14ac:dyDescent="0.2">
      <c r="A36" s="59"/>
      <c r="B36" s="63" t="s">
        <v>88</v>
      </c>
      <c r="C36" s="51" t="s">
        <v>89</v>
      </c>
      <c r="D36" s="73">
        <v>34482.400000000001</v>
      </c>
      <c r="E36" s="92">
        <v>0</v>
      </c>
      <c r="F36" s="73">
        <v>34482.400000000001</v>
      </c>
      <c r="G36" s="92">
        <v>0</v>
      </c>
      <c r="H36" s="92">
        <v>34482.400000000001</v>
      </c>
      <c r="I36" s="92">
        <v>0</v>
      </c>
      <c r="J36" s="92">
        <v>34482.400000000001</v>
      </c>
      <c r="K36" s="97">
        <v>0</v>
      </c>
      <c r="L36" s="92">
        <v>18753</v>
      </c>
      <c r="M36" s="92">
        <v>0</v>
      </c>
      <c r="N36" s="92">
        <v>18753</v>
      </c>
      <c r="O36" s="92">
        <v>0</v>
      </c>
      <c r="P36" s="92">
        <v>0</v>
      </c>
      <c r="Q36" s="92">
        <f>S36+U36</f>
        <v>34482.400000000001</v>
      </c>
      <c r="R36" s="92">
        <v>0</v>
      </c>
      <c r="S36" s="92">
        <v>0</v>
      </c>
      <c r="T36" s="92">
        <v>0</v>
      </c>
      <c r="U36" s="92">
        <v>34482.400000000001</v>
      </c>
      <c r="V36" s="92">
        <v>0</v>
      </c>
      <c r="W36" s="92">
        <v>0</v>
      </c>
      <c r="X36" s="92">
        <v>0</v>
      </c>
      <c r="Y36" s="92">
        <v>0</v>
      </c>
      <c r="Z36" s="92">
        <v>0</v>
      </c>
      <c r="AA36" s="92">
        <v>0</v>
      </c>
      <c r="AB36" s="92">
        <v>0</v>
      </c>
    </row>
    <row r="37" spans="1:29" s="46" customFormat="1" ht="60" x14ac:dyDescent="0.2">
      <c r="A37" s="64"/>
      <c r="B37" s="67" t="s">
        <v>90</v>
      </c>
      <c r="C37" s="53" t="s">
        <v>91</v>
      </c>
      <c r="D37" s="91">
        <f>D38</f>
        <v>12071.6</v>
      </c>
      <c r="E37" s="87">
        <v>0</v>
      </c>
      <c r="F37" s="87">
        <f>F38</f>
        <v>12071.6</v>
      </c>
      <c r="G37" s="87">
        <v>0</v>
      </c>
      <c r="H37" s="87">
        <f>H38</f>
        <v>21935.1</v>
      </c>
      <c r="I37" s="87">
        <f>I38</f>
        <v>0</v>
      </c>
      <c r="J37" s="87">
        <v>21935.1</v>
      </c>
      <c r="K37" s="87">
        <v>0</v>
      </c>
      <c r="L37" s="87">
        <f>N37</f>
        <v>9331.15</v>
      </c>
      <c r="M37" s="87">
        <v>0</v>
      </c>
      <c r="N37" s="87">
        <f>N38</f>
        <v>9331.15</v>
      </c>
      <c r="O37" s="87">
        <v>0</v>
      </c>
      <c r="P37" s="87">
        <v>0</v>
      </c>
      <c r="Q37" s="64">
        <f>U37</f>
        <v>9331.2000000000007</v>
      </c>
      <c r="R37" s="64">
        <f>R38</f>
        <v>0</v>
      </c>
      <c r="S37" s="64">
        <f t="shared" ref="S37:T37" si="7">S38</f>
        <v>0</v>
      </c>
      <c r="T37" s="64">
        <f t="shared" si="7"/>
        <v>0</v>
      </c>
      <c r="U37" s="64">
        <f>U38</f>
        <v>9331.2000000000007</v>
      </c>
      <c r="V37" s="64">
        <v>0</v>
      </c>
      <c r="W37" s="64">
        <v>0</v>
      </c>
      <c r="X37" s="64">
        <f>X38</f>
        <v>0</v>
      </c>
      <c r="Y37" s="64">
        <f t="shared" ref="Y37:AB37" si="8">Y38</f>
        <v>0</v>
      </c>
      <c r="Z37" s="64">
        <f t="shared" si="8"/>
        <v>0</v>
      </c>
      <c r="AA37" s="65">
        <f t="shared" si="8"/>
        <v>0</v>
      </c>
      <c r="AB37" s="65">
        <f t="shared" si="8"/>
        <v>0</v>
      </c>
    </row>
    <row r="38" spans="1:29" ht="109.5" customHeight="1" x14ac:dyDescent="0.2">
      <c r="A38" s="59"/>
      <c r="B38" s="51" t="s">
        <v>92</v>
      </c>
      <c r="C38" s="51" t="s">
        <v>93</v>
      </c>
      <c r="D38" s="73">
        <v>12071.6</v>
      </c>
      <c r="E38" s="92">
        <v>0</v>
      </c>
      <c r="F38" s="92">
        <v>12071.6</v>
      </c>
      <c r="G38" s="92">
        <v>0</v>
      </c>
      <c r="H38" s="92">
        <v>21935.1</v>
      </c>
      <c r="I38" s="92">
        <v>0</v>
      </c>
      <c r="J38" s="92">
        <v>21935.1</v>
      </c>
      <c r="K38" s="92">
        <v>0</v>
      </c>
      <c r="L38" s="92">
        <f>N38</f>
        <v>9331.15</v>
      </c>
      <c r="M38" s="92">
        <v>0</v>
      </c>
      <c r="N38" s="92">
        <v>9331.15</v>
      </c>
      <c r="O38" s="92">
        <v>0</v>
      </c>
      <c r="P38" s="92">
        <v>0</v>
      </c>
      <c r="Q38" s="92">
        <f>U38</f>
        <v>9331.2000000000007</v>
      </c>
      <c r="R38" s="59">
        <v>0</v>
      </c>
      <c r="S38" s="59">
        <v>0</v>
      </c>
      <c r="T38" s="59">
        <v>0</v>
      </c>
      <c r="U38" s="59">
        <v>9331.2000000000007</v>
      </c>
      <c r="V38" s="59">
        <v>0</v>
      </c>
      <c r="W38" s="59">
        <v>0</v>
      </c>
      <c r="X38" s="59">
        <v>0</v>
      </c>
      <c r="Y38" s="59">
        <v>0</v>
      </c>
      <c r="Z38" s="59">
        <v>0</v>
      </c>
      <c r="AA38" s="60">
        <v>0</v>
      </c>
      <c r="AB38" s="60">
        <v>0</v>
      </c>
    </row>
    <row r="39" spans="1:29" s="46" customFormat="1" ht="60" x14ac:dyDescent="0.2">
      <c r="A39" s="64"/>
      <c r="B39" s="53" t="s">
        <v>94</v>
      </c>
      <c r="C39" s="53" t="s">
        <v>95</v>
      </c>
      <c r="D39" s="87">
        <v>953642.3</v>
      </c>
      <c r="E39" s="87">
        <v>0</v>
      </c>
      <c r="F39" s="87">
        <v>953642.3</v>
      </c>
      <c r="G39" s="87">
        <v>0</v>
      </c>
      <c r="H39" s="87">
        <f>H40+H41+H42+H43+H44</f>
        <v>1003538.5</v>
      </c>
      <c r="I39" s="87">
        <v>0</v>
      </c>
      <c r="J39" s="87">
        <f>J40+J41+J42+J43+J44</f>
        <v>1003538.5</v>
      </c>
      <c r="K39" s="64"/>
      <c r="L39" s="87">
        <f>L40+L41+L42+L43+L44</f>
        <v>660082.66</v>
      </c>
      <c r="M39" s="64"/>
      <c r="N39" s="87">
        <f>N40+N41+N42+N43+N44</f>
        <v>660082.66</v>
      </c>
      <c r="O39" s="64"/>
      <c r="P39" s="64"/>
      <c r="Q39" s="87">
        <f t="shared" ref="Q39:U39" si="9">Q40+Q41+Q42+Q43+Q44</f>
        <v>660084.64</v>
      </c>
      <c r="R39" s="87">
        <f t="shared" si="9"/>
        <v>0</v>
      </c>
      <c r="S39" s="87">
        <f t="shared" si="9"/>
        <v>0</v>
      </c>
      <c r="T39" s="87">
        <f t="shared" si="9"/>
        <v>0</v>
      </c>
      <c r="U39" s="87">
        <f t="shared" si="9"/>
        <v>660084.64</v>
      </c>
      <c r="V39" s="64"/>
      <c r="W39" s="64"/>
      <c r="X39" s="64"/>
      <c r="Y39" s="64"/>
      <c r="Z39" s="64"/>
      <c r="AA39" s="65"/>
      <c r="AB39" s="65"/>
    </row>
    <row r="40" spans="1:29" s="115" customFormat="1" ht="38.25" x14ac:dyDescent="0.2">
      <c r="A40" s="59"/>
      <c r="B40" s="185" t="s">
        <v>105</v>
      </c>
      <c r="C40" s="51" t="s">
        <v>97</v>
      </c>
      <c r="D40" s="186">
        <v>4235.3</v>
      </c>
      <c r="E40" s="92">
        <v>0</v>
      </c>
      <c r="F40" s="186">
        <v>4235.3</v>
      </c>
      <c r="G40" s="92">
        <v>0</v>
      </c>
      <c r="H40" s="59">
        <v>4235.3</v>
      </c>
      <c r="I40" s="187">
        <v>0</v>
      </c>
      <c r="J40" s="59">
        <v>4235.3</v>
      </c>
      <c r="K40" s="188">
        <v>0</v>
      </c>
      <c r="L40" s="59">
        <v>3501.83</v>
      </c>
      <c r="M40" s="59"/>
      <c r="N40" s="59">
        <v>3501.83</v>
      </c>
      <c r="O40" s="59"/>
      <c r="P40" s="59"/>
      <c r="Q40" s="59">
        <v>3503.83</v>
      </c>
      <c r="R40" s="59"/>
      <c r="S40" s="59"/>
      <c r="T40" s="59"/>
      <c r="U40" s="59">
        <v>3503.83</v>
      </c>
      <c r="V40" s="59"/>
      <c r="W40" s="59"/>
      <c r="X40" s="59"/>
      <c r="Y40" s="59"/>
      <c r="Z40" s="59"/>
      <c r="AA40" s="60"/>
      <c r="AB40" s="60"/>
    </row>
    <row r="41" spans="1:29" s="115" customFormat="1" ht="76.5" x14ac:dyDescent="0.2">
      <c r="A41" s="59"/>
      <c r="B41" s="185" t="s">
        <v>106</v>
      </c>
      <c r="C41" s="51" t="s">
        <v>98</v>
      </c>
      <c r="D41" s="186">
        <v>2100</v>
      </c>
      <c r="E41" s="92">
        <v>0</v>
      </c>
      <c r="F41" s="186">
        <v>2100</v>
      </c>
      <c r="G41" s="92">
        <v>0</v>
      </c>
      <c r="H41" s="92">
        <v>2100</v>
      </c>
      <c r="I41" s="187">
        <v>0</v>
      </c>
      <c r="J41" s="92">
        <v>2100</v>
      </c>
      <c r="K41" s="92">
        <v>0</v>
      </c>
      <c r="L41" s="92">
        <f>N41</f>
        <v>1531.45</v>
      </c>
      <c r="M41" s="92"/>
      <c r="N41" s="92">
        <v>1531.45</v>
      </c>
      <c r="O41" s="92"/>
      <c r="P41" s="92"/>
      <c r="Q41" s="92">
        <f>U41</f>
        <v>1531.45</v>
      </c>
      <c r="R41" s="92"/>
      <c r="S41" s="92"/>
      <c r="T41" s="92"/>
      <c r="U41" s="92">
        <v>1531.45</v>
      </c>
      <c r="V41" s="59"/>
      <c r="W41" s="59"/>
      <c r="X41" s="59"/>
      <c r="Y41" s="59"/>
      <c r="Z41" s="59"/>
      <c r="AA41" s="60"/>
      <c r="AB41" s="60"/>
    </row>
    <row r="42" spans="1:29" s="115" customFormat="1" ht="51" x14ac:dyDescent="0.2">
      <c r="A42" s="59"/>
      <c r="B42" s="185" t="s">
        <v>107</v>
      </c>
      <c r="C42" s="51" t="s">
        <v>100</v>
      </c>
      <c r="D42" s="186">
        <v>75550.5</v>
      </c>
      <c r="E42" s="92">
        <v>0</v>
      </c>
      <c r="F42" s="186">
        <v>75550.5</v>
      </c>
      <c r="G42" s="92">
        <v>0</v>
      </c>
      <c r="H42" s="186">
        <v>75550.5</v>
      </c>
      <c r="I42" s="189">
        <v>0</v>
      </c>
      <c r="J42" s="186">
        <v>75550.5</v>
      </c>
      <c r="K42" s="188">
        <v>0</v>
      </c>
      <c r="L42" s="186">
        <f>N42</f>
        <v>56662.83</v>
      </c>
      <c r="M42" s="186">
        <v>0</v>
      </c>
      <c r="N42" s="186">
        <v>56662.83</v>
      </c>
      <c r="O42" s="188"/>
      <c r="P42" s="188"/>
      <c r="Q42" s="188">
        <f>U42</f>
        <v>56662.8</v>
      </c>
      <c r="R42" s="188"/>
      <c r="S42" s="188"/>
      <c r="T42" s="188"/>
      <c r="U42" s="188">
        <v>56662.8</v>
      </c>
      <c r="V42" s="61"/>
      <c r="W42" s="61"/>
      <c r="X42" s="61"/>
      <c r="Y42" s="61"/>
      <c r="Z42" s="61"/>
      <c r="AA42" s="62"/>
      <c r="AB42" s="62"/>
    </row>
    <row r="43" spans="1:29" s="115" customFormat="1" ht="38.25" x14ac:dyDescent="0.2">
      <c r="A43" s="59"/>
      <c r="B43" s="185" t="s">
        <v>108</v>
      </c>
      <c r="C43" s="51" t="s">
        <v>99</v>
      </c>
      <c r="D43" s="186">
        <v>721037.6</v>
      </c>
      <c r="E43" s="92">
        <v>0</v>
      </c>
      <c r="F43" s="186">
        <v>721037.6</v>
      </c>
      <c r="G43" s="92">
        <v>0</v>
      </c>
      <c r="H43" s="92">
        <v>765037.6</v>
      </c>
      <c r="I43" s="92">
        <v>0</v>
      </c>
      <c r="J43" s="92">
        <v>765037.6</v>
      </c>
      <c r="K43" s="92">
        <v>0</v>
      </c>
      <c r="L43" s="92">
        <v>491247.79</v>
      </c>
      <c r="M43" s="92"/>
      <c r="N43" s="92">
        <v>491247.79</v>
      </c>
      <c r="O43" s="92"/>
      <c r="P43" s="92"/>
      <c r="Q43" s="92">
        <v>491247.8</v>
      </c>
      <c r="R43" s="92"/>
      <c r="S43" s="92"/>
      <c r="T43" s="92"/>
      <c r="U43" s="92">
        <v>491247.8</v>
      </c>
      <c r="V43" s="59"/>
      <c r="W43" s="59"/>
      <c r="X43" s="59"/>
      <c r="Y43" s="59"/>
      <c r="Z43" s="59"/>
      <c r="AA43" s="60"/>
      <c r="AB43" s="60"/>
      <c r="AC43" s="60"/>
    </row>
    <row r="44" spans="1:29" s="115" customFormat="1" ht="38.25" x14ac:dyDescent="0.2">
      <c r="A44" s="59"/>
      <c r="B44" s="185" t="s">
        <v>109</v>
      </c>
      <c r="C44" s="51" t="s">
        <v>96</v>
      </c>
      <c r="D44" s="186">
        <v>150718.9</v>
      </c>
      <c r="E44" s="92">
        <v>0</v>
      </c>
      <c r="F44" s="186">
        <v>150718.9</v>
      </c>
      <c r="G44" s="92">
        <v>0</v>
      </c>
      <c r="H44" s="92">
        <v>156615.1</v>
      </c>
      <c r="I44" s="92">
        <v>0</v>
      </c>
      <c r="J44" s="92">
        <v>156615.1</v>
      </c>
      <c r="K44" s="92">
        <v>0</v>
      </c>
      <c r="L44" s="92">
        <v>107138.76</v>
      </c>
      <c r="M44" s="92"/>
      <c r="N44" s="92">
        <v>107138.76</v>
      </c>
      <c r="O44" s="92"/>
      <c r="P44" s="92"/>
      <c r="Q44" s="92">
        <f>U44</f>
        <v>107138.76</v>
      </c>
      <c r="R44" s="92"/>
      <c r="S44" s="92"/>
      <c r="T44" s="92"/>
      <c r="U44" s="92">
        <v>107138.76</v>
      </c>
      <c r="V44" s="59"/>
      <c r="W44" s="59"/>
      <c r="X44" s="59"/>
      <c r="Y44" s="59"/>
      <c r="Z44" s="59"/>
      <c r="AA44" s="60"/>
      <c r="AB44" s="60"/>
      <c r="AC44" s="60"/>
    </row>
    <row r="45" spans="1:29" ht="15" x14ac:dyDescent="0.2">
      <c r="A45" s="59"/>
      <c r="B45" s="51"/>
      <c r="C45" s="51"/>
      <c r="D45" s="59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2"/>
      <c r="AB45" s="62"/>
      <c r="AC45" s="62"/>
    </row>
    <row r="46" spans="1:29" ht="15" x14ac:dyDescent="0.2">
      <c r="A46" s="59"/>
      <c r="B46" s="51"/>
      <c r="C46" s="51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60"/>
      <c r="AB46" s="60"/>
      <c r="AC46" s="60"/>
    </row>
    <row r="47" spans="1:29" ht="15" x14ac:dyDescent="0.2">
      <c r="B47" s="51"/>
      <c r="C47" s="51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60"/>
      <c r="AB47" s="60"/>
      <c r="AC47" s="60"/>
    </row>
    <row r="48" spans="1:29" ht="15" x14ac:dyDescent="0.2">
      <c r="B48" s="51"/>
      <c r="C48" s="51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60"/>
      <c r="AB48" s="60"/>
      <c r="AC48" s="60"/>
    </row>
    <row r="49" spans="2:29" ht="15" x14ac:dyDescent="0.2">
      <c r="B49" s="51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60"/>
      <c r="AB49" s="60"/>
      <c r="AC49" s="60"/>
    </row>
    <row r="50" spans="2:29" ht="15" x14ac:dyDescent="0.2">
      <c r="B50" s="51"/>
      <c r="C50" s="51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60"/>
      <c r="AB50" s="60"/>
      <c r="AC50" s="60"/>
    </row>
    <row r="51" spans="2:29" ht="15" x14ac:dyDescent="0.2">
      <c r="B51" s="51"/>
      <c r="C51" s="51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60"/>
      <c r="AB51" s="60"/>
      <c r="AC51" s="60"/>
    </row>
  </sheetData>
  <mergeCells count="35">
    <mergeCell ref="X1:AB1"/>
    <mergeCell ref="A6:A9"/>
    <mergeCell ref="B6:B9"/>
    <mergeCell ref="C6:C9"/>
    <mergeCell ref="D7:D9"/>
    <mergeCell ref="E8:E9"/>
    <mergeCell ref="U8:U9"/>
    <mergeCell ref="W8:W9"/>
    <mergeCell ref="Y8:Y9"/>
    <mergeCell ref="D6:K6"/>
    <mergeCell ref="L6:P6"/>
    <mergeCell ref="F8:F9"/>
    <mergeCell ref="G8:G9"/>
    <mergeCell ref="A3:AB3"/>
    <mergeCell ref="AA5:AB5"/>
    <mergeCell ref="Q6:Z6"/>
    <mergeCell ref="E7:G7"/>
    <mergeCell ref="I7:K7"/>
    <mergeCell ref="M7:P7"/>
    <mergeCell ref="S7:Z7"/>
    <mergeCell ref="L7:L9"/>
    <mergeCell ref="M8:M9"/>
    <mergeCell ref="N8:N9"/>
    <mergeCell ref="O8:O9"/>
    <mergeCell ref="P8:P9"/>
    <mergeCell ref="H7:H9"/>
    <mergeCell ref="I8:I9"/>
    <mergeCell ref="J8:J9"/>
    <mergeCell ref="AB8:AB9"/>
    <mergeCell ref="AA6:AB7"/>
    <mergeCell ref="AA8:AA9"/>
    <mergeCell ref="K8:K9"/>
    <mergeCell ref="Q7:Q9"/>
    <mergeCell ref="R8:R9"/>
    <mergeCell ref="S8:S9"/>
  </mergeCells>
  <pageMargins left="0.19685039370078741" right="0.19685039370078741" top="0.19685039370078741" bottom="0.19685039370078741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5"/>
  <sheetViews>
    <sheetView view="pageBreakPreview" topLeftCell="A4" zoomScale="70" zoomScaleNormal="70" zoomScaleSheetLayoutView="70" workbookViewId="0">
      <pane ySplit="7" topLeftCell="A11" activePane="bottomLeft" state="frozen"/>
      <selection activeCell="A4" sqref="A4"/>
      <selection pane="bottomLeft" activeCell="O28" sqref="O28"/>
    </sheetView>
  </sheetViews>
  <sheetFormatPr defaultRowHeight="15.75" x14ac:dyDescent="0.25"/>
  <cols>
    <col min="1" max="1" width="3.83203125" style="14" customWidth="1"/>
    <col min="2" max="2" width="23" style="15" customWidth="1"/>
    <col min="3" max="3" width="51.6640625" style="15" customWidth="1"/>
    <col min="4" max="4" width="26.83203125" style="16" customWidth="1"/>
    <col min="5" max="5" width="25.33203125" style="16" customWidth="1"/>
    <col min="6" max="6" width="34" style="15" customWidth="1"/>
    <col min="7" max="7" width="13" style="15" customWidth="1"/>
    <col min="8" max="8" width="15.5" style="15" customWidth="1"/>
    <col min="9" max="9" width="7.83203125" style="15" customWidth="1"/>
    <col min="10" max="10" width="23.83203125" style="15" customWidth="1"/>
    <col min="11" max="12" width="7.83203125" style="15" customWidth="1"/>
    <col min="13" max="13" width="15.5" style="15" customWidth="1"/>
    <col min="14" max="14" width="10.33203125" style="15" customWidth="1"/>
    <col min="15" max="15" width="26.5" style="15" customWidth="1"/>
    <col min="16" max="17" width="7.6640625" style="15" customWidth="1"/>
    <col min="18" max="18" width="11.6640625" style="15" customWidth="1"/>
    <col min="19" max="19" width="17.5" style="15" customWidth="1"/>
    <col min="20" max="20" width="13.6640625" style="15" customWidth="1"/>
    <col min="21" max="22" width="7.6640625" style="15" customWidth="1"/>
    <col min="23" max="23" width="12.83203125" style="15" customWidth="1"/>
    <col min="24" max="24" width="15" style="15" customWidth="1"/>
    <col min="25" max="25" width="7.6640625" style="15" customWidth="1"/>
    <col min="26" max="26" width="14.33203125" style="15" customWidth="1"/>
    <col min="27" max="28" width="7.6640625" style="15" customWidth="1"/>
    <col min="29" max="29" width="12.33203125" style="15" customWidth="1"/>
    <col min="30" max="30" width="7.6640625" style="15" customWidth="1"/>
    <col min="31" max="31" width="12.5" style="15" customWidth="1"/>
    <col min="32" max="33" width="7.6640625" style="15" customWidth="1"/>
    <col min="34" max="34" width="13" style="15" customWidth="1"/>
    <col min="35" max="35" width="13.6640625" style="15" customWidth="1"/>
    <col min="36" max="36" width="7.6640625" style="15" customWidth="1"/>
    <col min="37" max="37" width="20.33203125" style="15" customWidth="1"/>
    <col min="38" max="39" width="7.6640625" style="15" customWidth="1"/>
    <col min="40" max="40" width="15.6640625" style="15" customWidth="1"/>
    <col min="41" max="41" width="7.6640625" style="15" customWidth="1"/>
    <col min="42" max="42" width="18.6640625" style="15" customWidth="1"/>
    <col min="43" max="44" width="7.6640625" style="15" customWidth="1"/>
    <col min="45" max="45" width="12.6640625" style="15" customWidth="1"/>
    <col min="46" max="46" width="8.83203125" style="15" customWidth="1"/>
    <col min="47" max="50" width="7.6640625" style="15" customWidth="1"/>
    <col min="51" max="51" width="8.83203125" style="15" customWidth="1"/>
    <col min="52" max="55" width="7.6640625" style="15" customWidth="1"/>
    <col min="56" max="56" width="21" style="15" customWidth="1"/>
    <col min="57" max="255" width="9.33203125" style="15"/>
    <col min="256" max="256" width="14.5" style="15" customWidth="1"/>
    <col min="257" max="257" width="45.83203125" style="15" customWidth="1"/>
    <col min="258" max="258" width="91" style="15" customWidth="1"/>
    <col min="259" max="259" width="37" style="15" customWidth="1"/>
    <col min="260" max="260" width="23.1640625" style="15" customWidth="1"/>
    <col min="261" max="261" width="33.6640625" style="15" customWidth="1"/>
    <col min="262" max="266" width="0" style="15" hidden="1" customWidth="1"/>
    <col min="267" max="267" width="23.6640625" style="15" customWidth="1"/>
    <col min="268" max="268" width="27.1640625" style="15" customWidth="1"/>
    <col min="269" max="269" width="21.6640625" style="15" customWidth="1"/>
    <col min="270" max="271" width="15.5" style="15" customWidth="1"/>
    <col min="272" max="272" width="24.6640625" style="15" customWidth="1"/>
    <col min="273" max="273" width="20.5" style="15" customWidth="1"/>
    <col min="274" max="274" width="25.5" style="15" customWidth="1"/>
    <col min="275" max="276" width="15.5" style="15" customWidth="1"/>
    <col min="277" max="281" width="0" style="15" hidden="1" customWidth="1"/>
    <col min="282" max="282" width="20" style="15" customWidth="1"/>
    <col min="283" max="283" width="17" style="15" customWidth="1"/>
    <col min="284" max="284" width="21.1640625" style="15" customWidth="1"/>
    <col min="285" max="286" width="17" style="15" customWidth="1"/>
    <col min="287" max="287" width="21.1640625" style="15" customWidth="1"/>
    <col min="288" max="288" width="17" style="15" customWidth="1"/>
    <col min="289" max="289" width="23.1640625" style="15" customWidth="1"/>
    <col min="290" max="291" width="17" style="15" customWidth="1"/>
    <col min="292" max="292" width="20" style="15" customWidth="1"/>
    <col min="293" max="293" width="16.6640625" style="15" customWidth="1"/>
    <col min="294" max="294" width="20.83203125" style="15" customWidth="1"/>
    <col min="295" max="296" width="16.6640625" style="15" customWidth="1"/>
    <col min="297" max="297" width="27.5" style="15" customWidth="1"/>
    <col min="298" max="298" width="16.6640625" style="15" customWidth="1"/>
    <col min="299" max="299" width="22.33203125" style="15" customWidth="1"/>
    <col min="300" max="301" width="16.6640625" style="15" customWidth="1"/>
    <col min="302" max="302" width="20.6640625" style="15" customWidth="1"/>
    <col min="303" max="303" width="18" style="15" customWidth="1"/>
    <col min="304" max="304" width="22.33203125" style="15" customWidth="1"/>
    <col min="305" max="306" width="18" style="15" customWidth="1"/>
    <col min="307" max="307" width="25.33203125" style="15" customWidth="1"/>
    <col min="308" max="308" width="18" style="15" customWidth="1"/>
    <col min="309" max="309" width="26.6640625" style="15" customWidth="1"/>
    <col min="310" max="311" width="18" style="15" customWidth="1"/>
    <col min="312" max="312" width="21" style="15" customWidth="1"/>
    <col min="313" max="511" width="9.33203125" style="15"/>
    <col min="512" max="512" width="14.5" style="15" customWidth="1"/>
    <col min="513" max="513" width="45.83203125" style="15" customWidth="1"/>
    <col min="514" max="514" width="91" style="15" customWidth="1"/>
    <col min="515" max="515" width="37" style="15" customWidth="1"/>
    <col min="516" max="516" width="23.1640625" style="15" customWidth="1"/>
    <col min="517" max="517" width="33.6640625" style="15" customWidth="1"/>
    <col min="518" max="522" width="0" style="15" hidden="1" customWidth="1"/>
    <col min="523" max="523" width="23.6640625" style="15" customWidth="1"/>
    <col min="524" max="524" width="27.1640625" style="15" customWidth="1"/>
    <col min="525" max="525" width="21.6640625" style="15" customWidth="1"/>
    <col min="526" max="527" width="15.5" style="15" customWidth="1"/>
    <col min="528" max="528" width="24.6640625" style="15" customWidth="1"/>
    <col min="529" max="529" width="20.5" style="15" customWidth="1"/>
    <col min="530" max="530" width="25.5" style="15" customWidth="1"/>
    <col min="531" max="532" width="15.5" style="15" customWidth="1"/>
    <col min="533" max="537" width="0" style="15" hidden="1" customWidth="1"/>
    <col min="538" max="538" width="20" style="15" customWidth="1"/>
    <col min="539" max="539" width="17" style="15" customWidth="1"/>
    <col min="540" max="540" width="21.1640625" style="15" customWidth="1"/>
    <col min="541" max="542" width="17" style="15" customWidth="1"/>
    <col min="543" max="543" width="21.1640625" style="15" customWidth="1"/>
    <col min="544" max="544" width="17" style="15" customWidth="1"/>
    <col min="545" max="545" width="23.1640625" style="15" customWidth="1"/>
    <col min="546" max="547" width="17" style="15" customWidth="1"/>
    <col min="548" max="548" width="20" style="15" customWidth="1"/>
    <col min="549" max="549" width="16.6640625" style="15" customWidth="1"/>
    <col min="550" max="550" width="20.83203125" style="15" customWidth="1"/>
    <col min="551" max="552" width="16.6640625" style="15" customWidth="1"/>
    <col min="553" max="553" width="27.5" style="15" customWidth="1"/>
    <col min="554" max="554" width="16.6640625" style="15" customWidth="1"/>
    <col min="555" max="555" width="22.33203125" style="15" customWidth="1"/>
    <col min="556" max="557" width="16.6640625" style="15" customWidth="1"/>
    <col min="558" max="558" width="20.6640625" style="15" customWidth="1"/>
    <col min="559" max="559" width="18" style="15" customWidth="1"/>
    <col min="560" max="560" width="22.33203125" style="15" customWidth="1"/>
    <col min="561" max="562" width="18" style="15" customWidth="1"/>
    <col min="563" max="563" width="25.33203125" style="15" customWidth="1"/>
    <col min="564" max="564" width="18" style="15" customWidth="1"/>
    <col min="565" max="565" width="26.6640625" style="15" customWidth="1"/>
    <col min="566" max="567" width="18" style="15" customWidth="1"/>
    <col min="568" max="568" width="21" style="15" customWidth="1"/>
    <col min="569" max="767" width="9.33203125" style="15"/>
    <col min="768" max="768" width="14.5" style="15" customWidth="1"/>
    <col min="769" max="769" width="45.83203125" style="15" customWidth="1"/>
    <col min="770" max="770" width="91" style="15" customWidth="1"/>
    <col min="771" max="771" width="37" style="15" customWidth="1"/>
    <col min="772" max="772" width="23.1640625" style="15" customWidth="1"/>
    <col min="773" max="773" width="33.6640625" style="15" customWidth="1"/>
    <col min="774" max="778" width="0" style="15" hidden="1" customWidth="1"/>
    <col min="779" max="779" width="23.6640625" style="15" customWidth="1"/>
    <col min="780" max="780" width="27.1640625" style="15" customWidth="1"/>
    <col min="781" max="781" width="21.6640625" style="15" customWidth="1"/>
    <col min="782" max="783" width="15.5" style="15" customWidth="1"/>
    <col min="784" max="784" width="24.6640625" style="15" customWidth="1"/>
    <col min="785" max="785" width="20.5" style="15" customWidth="1"/>
    <col min="786" max="786" width="25.5" style="15" customWidth="1"/>
    <col min="787" max="788" width="15.5" style="15" customWidth="1"/>
    <col min="789" max="793" width="0" style="15" hidden="1" customWidth="1"/>
    <col min="794" max="794" width="20" style="15" customWidth="1"/>
    <col min="795" max="795" width="17" style="15" customWidth="1"/>
    <col min="796" max="796" width="21.1640625" style="15" customWidth="1"/>
    <col min="797" max="798" width="17" style="15" customWidth="1"/>
    <col min="799" max="799" width="21.1640625" style="15" customWidth="1"/>
    <col min="800" max="800" width="17" style="15" customWidth="1"/>
    <col min="801" max="801" width="23.1640625" style="15" customWidth="1"/>
    <col min="802" max="803" width="17" style="15" customWidth="1"/>
    <col min="804" max="804" width="20" style="15" customWidth="1"/>
    <col min="805" max="805" width="16.6640625" style="15" customWidth="1"/>
    <col min="806" max="806" width="20.83203125" style="15" customWidth="1"/>
    <col min="807" max="808" width="16.6640625" style="15" customWidth="1"/>
    <col min="809" max="809" width="27.5" style="15" customWidth="1"/>
    <col min="810" max="810" width="16.6640625" style="15" customWidth="1"/>
    <col min="811" max="811" width="22.33203125" style="15" customWidth="1"/>
    <col min="812" max="813" width="16.6640625" style="15" customWidth="1"/>
    <col min="814" max="814" width="20.6640625" style="15" customWidth="1"/>
    <col min="815" max="815" width="18" style="15" customWidth="1"/>
    <col min="816" max="816" width="22.33203125" style="15" customWidth="1"/>
    <col min="817" max="818" width="18" style="15" customWidth="1"/>
    <col min="819" max="819" width="25.33203125" style="15" customWidth="1"/>
    <col min="820" max="820" width="18" style="15" customWidth="1"/>
    <col min="821" max="821" width="26.6640625" style="15" customWidth="1"/>
    <col min="822" max="823" width="18" style="15" customWidth="1"/>
    <col min="824" max="824" width="21" style="15" customWidth="1"/>
    <col min="825" max="1023" width="9.33203125" style="15"/>
    <col min="1024" max="1024" width="14.5" style="15" customWidth="1"/>
    <col min="1025" max="1025" width="45.83203125" style="15" customWidth="1"/>
    <col min="1026" max="1026" width="91" style="15" customWidth="1"/>
    <col min="1027" max="1027" width="37" style="15" customWidth="1"/>
    <col min="1028" max="1028" width="23.1640625" style="15" customWidth="1"/>
    <col min="1029" max="1029" width="33.6640625" style="15" customWidth="1"/>
    <col min="1030" max="1034" width="0" style="15" hidden="1" customWidth="1"/>
    <col min="1035" max="1035" width="23.6640625" style="15" customWidth="1"/>
    <col min="1036" max="1036" width="27.1640625" style="15" customWidth="1"/>
    <col min="1037" max="1037" width="21.6640625" style="15" customWidth="1"/>
    <col min="1038" max="1039" width="15.5" style="15" customWidth="1"/>
    <col min="1040" max="1040" width="24.6640625" style="15" customWidth="1"/>
    <col min="1041" max="1041" width="20.5" style="15" customWidth="1"/>
    <col min="1042" max="1042" width="25.5" style="15" customWidth="1"/>
    <col min="1043" max="1044" width="15.5" style="15" customWidth="1"/>
    <col min="1045" max="1049" width="0" style="15" hidden="1" customWidth="1"/>
    <col min="1050" max="1050" width="20" style="15" customWidth="1"/>
    <col min="1051" max="1051" width="17" style="15" customWidth="1"/>
    <col min="1052" max="1052" width="21.1640625" style="15" customWidth="1"/>
    <col min="1053" max="1054" width="17" style="15" customWidth="1"/>
    <col min="1055" max="1055" width="21.1640625" style="15" customWidth="1"/>
    <col min="1056" max="1056" width="17" style="15" customWidth="1"/>
    <col min="1057" max="1057" width="23.1640625" style="15" customWidth="1"/>
    <col min="1058" max="1059" width="17" style="15" customWidth="1"/>
    <col min="1060" max="1060" width="20" style="15" customWidth="1"/>
    <col min="1061" max="1061" width="16.6640625" style="15" customWidth="1"/>
    <col min="1062" max="1062" width="20.83203125" style="15" customWidth="1"/>
    <col min="1063" max="1064" width="16.6640625" style="15" customWidth="1"/>
    <col min="1065" max="1065" width="27.5" style="15" customWidth="1"/>
    <col min="1066" max="1066" width="16.6640625" style="15" customWidth="1"/>
    <col min="1067" max="1067" width="22.33203125" style="15" customWidth="1"/>
    <col min="1068" max="1069" width="16.6640625" style="15" customWidth="1"/>
    <col min="1070" max="1070" width="20.6640625" style="15" customWidth="1"/>
    <col min="1071" max="1071" width="18" style="15" customWidth="1"/>
    <col min="1072" max="1072" width="22.33203125" style="15" customWidth="1"/>
    <col min="1073" max="1074" width="18" style="15" customWidth="1"/>
    <col min="1075" max="1075" width="25.33203125" style="15" customWidth="1"/>
    <col min="1076" max="1076" width="18" style="15" customWidth="1"/>
    <col min="1077" max="1077" width="26.6640625" style="15" customWidth="1"/>
    <col min="1078" max="1079" width="18" style="15" customWidth="1"/>
    <col min="1080" max="1080" width="21" style="15" customWidth="1"/>
    <col min="1081" max="1279" width="9.33203125" style="15"/>
    <col min="1280" max="1280" width="14.5" style="15" customWidth="1"/>
    <col min="1281" max="1281" width="45.83203125" style="15" customWidth="1"/>
    <col min="1282" max="1282" width="91" style="15" customWidth="1"/>
    <col min="1283" max="1283" width="37" style="15" customWidth="1"/>
    <col min="1284" max="1284" width="23.1640625" style="15" customWidth="1"/>
    <col min="1285" max="1285" width="33.6640625" style="15" customWidth="1"/>
    <col min="1286" max="1290" width="0" style="15" hidden="1" customWidth="1"/>
    <col min="1291" max="1291" width="23.6640625" style="15" customWidth="1"/>
    <col min="1292" max="1292" width="27.1640625" style="15" customWidth="1"/>
    <col min="1293" max="1293" width="21.6640625" style="15" customWidth="1"/>
    <col min="1294" max="1295" width="15.5" style="15" customWidth="1"/>
    <col min="1296" max="1296" width="24.6640625" style="15" customWidth="1"/>
    <col min="1297" max="1297" width="20.5" style="15" customWidth="1"/>
    <col min="1298" max="1298" width="25.5" style="15" customWidth="1"/>
    <col min="1299" max="1300" width="15.5" style="15" customWidth="1"/>
    <col min="1301" max="1305" width="0" style="15" hidden="1" customWidth="1"/>
    <col min="1306" max="1306" width="20" style="15" customWidth="1"/>
    <col min="1307" max="1307" width="17" style="15" customWidth="1"/>
    <col min="1308" max="1308" width="21.1640625" style="15" customWidth="1"/>
    <col min="1309" max="1310" width="17" style="15" customWidth="1"/>
    <col min="1311" max="1311" width="21.1640625" style="15" customWidth="1"/>
    <col min="1312" max="1312" width="17" style="15" customWidth="1"/>
    <col min="1313" max="1313" width="23.1640625" style="15" customWidth="1"/>
    <col min="1314" max="1315" width="17" style="15" customWidth="1"/>
    <col min="1316" max="1316" width="20" style="15" customWidth="1"/>
    <col min="1317" max="1317" width="16.6640625" style="15" customWidth="1"/>
    <col min="1318" max="1318" width="20.83203125" style="15" customWidth="1"/>
    <col min="1319" max="1320" width="16.6640625" style="15" customWidth="1"/>
    <col min="1321" max="1321" width="27.5" style="15" customWidth="1"/>
    <col min="1322" max="1322" width="16.6640625" style="15" customWidth="1"/>
    <col min="1323" max="1323" width="22.33203125" style="15" customWidth="1"/>
    <col min="1324" max="1325" width="16.6640625" style="15" customWidth="1"/>
    <col min="1326" max="1326" width="20.6640625" style="15" customWidth="1"/>
    <col min="1327" max="1327" width="18" style="15" customWidth="1"/>
    <col min="1328" max="1328" width="22.33203125" style="15" customWidth="1"/>
    <col min="1329" max="1330" width="18" style="15" customWidth="1"/>
    <col min="1331" max="1331" width="25.33203125" style="15" customWidth="1"/>
    <col min="1332" max="1332" width="18" style="15" customWidth="1"/>
    <col min="1333" max="1333" width="26.6640625" style="15" customWidth="1"/>
    <col min="1334" max="1335" width="18" style="15" customWidth="1"/>
    <col min="1336" max="1336" width="21" style="15" customWidth="1"/>
    <col min="1337" max="1535" width="9.33203125" style="15"/>
    <col min="1536" max="1536" width="14.5" style="15" customWidth="1"/>
    <col min="1537" max="1537" width="45.83203125" style="15" customWidth="1"/>
    <col min="1538" max="1538" width="91" style="15" customWidth="1"/>
    <col min="1539" max="1539" width="37" style="15" customWidth="1"/>
    <col min="1540" max="1540" width="23.1640625" style="15" customWidth="1"/>
    <col min="1541" max="1541" width="33.6640625" style="15" customWidth="1"/>
    <col min="1542" max="1546" width="0" style="15" hidden="1" customWidth="1"/>
    <col min="1547" max="1547" width="23.6640625" style="15" customWidth="1"/>
    <col min="1548" max="1548" width="27.1640625" style="15" customWidth="1"/>
    <col min="1549" max="1549" width="21.6640625" style="15" customWidth="1"/>
    <col min="1550" max="1551" width="15.5" style="15" customWidth="1"/>
    <col min="1552" max="1552" width="24.6640625" style="15" customWidth="1"/>
    <col min="1553" max="1553" width="20.5" style="15" customWidth="1"/>
    <col min="1554" max="1554" width="25.5" style="15" customWidth="1"/>
    <col min="1555" max="1556" width="15.5" style="15" customWidth="1"/>
    <col min="1557" max="1561" width="0" style="15" hidden="1" customWidth="1"/>
    <col min="1562" max="1562" width="20" style="15" customWidth="1"/>
    <col min="1563" max="1563" width="17" style="15" customWidth="1"/>
    <col min="1564" max="1564" width="21.1640625" style="15" customWidth="1"/>
    <col min="1565" max="1566" width="17" style="15" customWidth="1"/>
    <col min="1567" max="1567" width="21.1640625" style="15" customWidth="1"/>
    <col min="1568" max="1568" width="17" style="15" customWidth="1"/>
    <col min="1569" max="1569" width="23.1640625" style="15" customWidth="1"/>
    <col min="1570" max="1571" width="17" style="15" customWidth="1"/>
    <col min="1572" max="1572" width="20" style="15" customWidth="1"/>
    <col min="1573" max="1573" width="16.6640625" style="15" customWidth="1"/>
    <col min="1574" max="1574" width="20.83203125" style="15" customWidth="1"/>
    <col min="1575" max="1576" width="16.6640625" style="15" customWidth="1"/>
    <col min="1577" max="1577" width="27.5" style="15" customWidth="1"/>
    <col min="1578" max="1578" width="16.6640625" style="15" customWidth="1"/>
    <col min="1579" max="1579" width="22.33203125" style="15" customWidth="1"/>
    <col min="1580" max="1581" width="16.6640625" style="15" customWidth="1"/>
    <col min="1582" max="1582" width="20.6640625" style="15" customWidth="1"/>
    <col min="1583" max="1583" width="18" style="15" customWidth="1"/>
    <col min="1584" max="1584" width="22.33203125" style="15" customWidth="1"/>
    <col min="1585" max="1586" width="18" style="15" customWidth="1"/>
    <col min="1587" max="1587" width="25.33203125" style="15" customWidth="1"/>
    <col min="1588" max="1588" width="18" style="15" customWidth="1"/>
    <col min="1589" max="1589" width="26.6640625" style="15" customWidth="1"/>
    <col min="1590" max="1591" width="18" style="15" customWidth="1"/>
    <col min="1592" max="1592" width="21" style="15" customWidth="1"/>
    <col min="1593" max="1791" width="9.33203125" style="15"/>
    <col min="1792" max="1792" width="14.5" style="15" customWidth="1"/>
    <col min="1793" max="1793" width="45.83203125" style="15" customWidth="1"/>
    <col min="1794" max="1794" width="91" style="15" customWidth="1"/>
    <col min="1795" max="1795" width="37" style="15" customWidth="1"/>
    <col min="1796" max="1796" width="23.1640625" style="15" customWidth="1"/>
    <col min="1797" max="1797" width="33.6640625" style="15" customWidth="1"/>
    <col min="1798" max="1802" width="0" style="15" hidden="1" customWidth="1"/>
    <col min="1803" max="1803" width="23.6640625" style="15" customWidth="1"/>
    <col min="1804" max="1804" width="27.1640625" style="15" customWidth="1"/>
    <col min="1805" max="1805" width="21.6640625" style="15" customWidth="1"/>
    <col min="1806" max="1807" width="15.5" style="15" customWidth="1"/>
    <col min="1808" max="1808" width="24.6640625" style="15" customWidth="1"/>
    <col min="1809" max="1809" width="20.5" style="15" customWidth="1"/>
    <col min="1810" max="1810" width="25.5" style="15" customWidth="1"/>
    <col min="1811" max="1812" width="15.5" style="15" customWidth="1"/>
    <col min="1813" max="1817" width="0" style="15" hidden="1" customWidth="1"/>
    <col min="1818" max="1818" width="20" style="15" customWidth="1"/>
    <col min="1819" max="1819" width="17" style="15" customWidth="1"/>
    <col min="1820" max="1820" width="21.1640625" style="15" customWidth="1"/>
    <col min="1821" max="1822" width="17" style="15" customWidth="1"/>
    <col min="1823" max="1823" width="21.1640625" style="15" customWidth="1"/>
    <col min="1824" max="1824" width="17" style="15" customWidth="1"/>
    <col min="1825" max="1825" width="23.1640625" style="15" customWidth="1"/>
    <col min="1826" max="1827" width="17" style="15" customWidth="1"/>
    <col min="1828" max="1828" width="20" style="15" customWidth="1"/>
    <col min="1829" max="1829" width="16.6640625" style="15" customWidth="1"/>
    <col min="1830" max="1830" width="20.83203125" style="15" customWidth="1"/>
    <col min="1831" max="1832" width="16.6640625" style="15" customWidth="1"/>
    <col min="1833" max="1833" width="27.5" style="15" customWidth="1"/>
    <col min="1834" max="1834" width="16.6640625" style="15" customWidth="1"/>
    <col min="1835" max="1835" width="22.33203125" style="15" customWidth="1"/>
    <col min="1836" max="1837" width="16.6640625" style="15" customWidth="1"/>
    <col min="1838" max="1838" width="20.6640625" style="15" customWidth="1"/>
    <col min="1839" max="1839" width="18" style="15" customWidth="1"/>
    <col min="1840" max="1840" width="22.33203125" style="15" customWidth="1"/>
    <col min="1841" max="1842" width="18" style="15" customWidth="1"/>
    <col min="1843" max="1843" width="25.33203125" style="15" customWidth="1"/>
    <col min="1844" max="1844" width="18" style="15" customWidth="1"/>
    <col min="1845" max="1845" width="26.6640625" style="15" customWidth="1"/>
    <col min="1846" max="1847" width="18" style="15" customWidth="1"/>
    <col min="1848" max="1848" width="21" style="15" customWidth="1"/>
    <col min="1849" max="2047" width="9.33203125" style="15"/>
    <col min="2048" max="2048" width="14.5" style="15" customWidth="1"/>
    <col min="2049" max="2049" width="45.83203125" style="15" customWidth="1"/>
    <col min="2050" max="2050" width="91" style="15" customWidth="1"/>
    <col min="2051" max="2051" width="37" style="15" customWidth="1"/>
    <col min="2052" max="2052" width="23.1640625" style="15" customWidth="1"/>
    <col min="2053" max="2053" width="33.6640625" style="15" customWidth="1"/>
    <col min="2054" max="2058" width="0" style="15" hidden="1" customWidth="1"/>
    <col min="2059" max="2059" width="23.6640625" style="15" customWidth="1"/>
    <col min="2060" max="2060" width="27.1640625" style="15" customWidth="1"/>
    <col min="2061" max="2061" width="21.6640625" style="15" customWidth="1"/>
    <col min="2062" max="2063" width="15.5" style="15" customWidth="1"/>
    <col min="2064" max="2064" width="24.6640625" style="15" customWidth="1"/>
    <col min="2065" max="2065" width="20.5" style="15" customWidth="1"/>
    <col min="2066" max="2066" width="25.5" style="15" customWidth="1"/>
    <col min="2067" max="2068" width="15.5" style="15" customWidth="1"/>
    <col min="2069" max="2073" width="0" style="15" hidden="1" customWidth="1"/>
    <col min="2074" max="2074" width="20" style="15" customWidth="1"/>
    <col min="2075" max="2075" width="17" style="15" customWidth="1"/>
    <col min="2076" max="2076" width="21.1640625" style="15" customWidth="1"/>
    <col min="2077" max="2078" width="17" style="15" customWidth="1"/>
    <col min="2079" max="2079" width="21.1640625" style="15" customWidth="1"/>
    <col min="2080" max="2080" width="17" style="15" customWidth="1"/>
    <col min="2081" max="2081" width="23.1640625" style="15" customWidth="1"/>
    <col min="2082" max="2083" width="17" style="15" customWidth="1"/>
    <col min="2084" max="2084" width="20" style="15" customWidth="1"/>
    <col min="2085" max="2085" width="16.6640625" style="15" customWidth="1"/>
    <col min="2086" max="2086" width="20.83203125" style="15" customWidth="1"/>
    <col min="2087" max="2088" width="16.6640625" style="15" customWidth="1"/>
    <col min="2089" max="2089" width="27.5" style="15" customWidth="1"/>
    <col min="2090" max="2090" width="16.6640625" style="15" customWidth="1"/>
    <col min="2091" max="2091" width="22.33203125" style="15" customWidth="1"/>
    <col min="2092" max="2093" width="16.6640625" style="15" customWidth="1"/>
    <col min="2094" max="2094" width="20.6640625" style="15" customWidth="1"/>
    <col min="2095" max="2095" width="18" style="15" customWidth="1"/>
    <col min="2096" max="2096" width="22.33203125" style="15" customWidth="1"/>
    <col min="2097" max="2098" width="18" style="15" customWidth="1"/>
    <col min="2099" max="2099" width="25.33203125" style="15" customWidth="1"/>
    <col min="2100" max="2100" width="18" style="15" customWidth="1"/>
    <col min="2101" max="2101" width="26.6640625" style="15" customWidth="1"/>
    <col min="2102" max="2103" width="18" style="15" customWidth="1"/>
    <col min="2104" max="2104" width="21" style="15" customWidth="1"/>
    <col min="2105" max="2303" width="9.33203125" style="15"/>
    <col min="2304" max="2304" width="14.5" style="15" customWidth="1"/>
    <col min="2305" max="2305" width="45.83203125" style="15" customWidth="1"/>
    <col min="2306" max="2306" width="91" style="15" customWidth="1"/>
    <col min="2307" max="2307" width="37" style="15" customWidth="1"/>
    <col min="2308" max="2308" width="23.1640625" style="15" customWidth="1"/>
    <col min="2309" max="2309" width="33.6640625" style="15" customWidth="1"/>
    <col min="2310" max="2314" width="0" style="15" hidden="1" customWidth="1"/>
    <col min="2315" max="2315" width="23.6640625" style="15" customWidth="1"/>
    <col min="2316" max="2316" width="27.1640625" style="15" customWidth="1"/>
    <col min="2317" max="2317" width="21.6640625" style="15" customWidth="1"/>
    <col min="2318" max="2319" width="15.5" style="15" customWidth="1"/>
    <col min="2320" max="2320" width="24.6640625" style="15" customWidth="1"/>
    <col min="2321" max="2321" width="20.5" style="15" customWidth="1"/>
    <col min="2322" max="2322" width="25.5" style="15" customWidth="1"/>
    <col min="2323" max="2324" width="15.5" style="15" customWidth="1"/>
    <col min="2325" max="2329" width="0" style="15" hidden="1" customWidth="1"/>
    <col min="2330" max="2330" width="20" style="15" customWidth="1"/>
    <col min="2331" max="2331" width="17" style="15" customWidth="1"/>
    <col min="2332" max="2332" width="21.1640625" style="15" customWidth="1"/>
    <col min="2333" max="2334" width="17" style="15" customWidth="1"/>
    <col min="2335" max="2335" width="21.1640625" style="15" customWidth="1"/>
    <col min="2336" max="2336" width="17" style="15" customWidth="1"/>
    <col min="2337" max="2337" width="23.1640625" style="15" customWidth="1"/>
    <col min="2338" max="2339" width="17" style="15" customWidth="1"/>
    <col min="2340" max="2340" width="20" style="15" customWidth="1"/>
    <col min="2341" max="2341" width="16.6640625" style="15" customWidth="1"/>
    <col min="2342" max="2342" width="20.83203125" style="15" customWidth="1"/>
    <col min="2343" max="2344" width="16.6640625" style="15" customWidth="1"/>
    <col min="2345" max="2345" width="27.5" style="15" customWidth="1"/>
    <col min="2346" max="2346" width="16.6640625" style="15" customWidth="1"/>
    <col min="2347" max="2347" width="22.33203125" style="15" customWidth="1"/>
    <col min="2348" max="2349" width="16.6640625" style="15" customWidth="1"/>
    <col min="2350" max="2350" width="20.6640625" style="15" customWidth="1"/>
    <col min="2351" max="2351" width="18" style="15" customWidth="1"/>
    <col min="2352" max="2352" width="22.33203125" style="15" customWidth="1"/>
    <col min="2353" max="2354" width="18" style="15" customWidth="1"/>
    <col min="2355" max="2355" width="25.33203125" style="15" customWidth="1"/>
    <col min="2356" max="2356" width="18" style="15" customWidth="1"/>
    <col min="2357" max="2357" width="26.6640625" style="15" customWidth="1"/>
    <col min="2358" max="2359" width="18" style="15" customWidth="1"/>
    <col min="2360" max="2360" width="21" style="15" customWidth="1"/>
    <col min="2361" max="2559" width="9.33203125" style="15"/>
    <col min="2560" max="2560" width="14.5" style="15" customWidth="1"/>
    <col min="2561" max="2561" width="45.83203125" style="15" customWidth="1"/>
    <col min="2562" max="2562" width="91" style="15" customWidth="1"/>
    <col min="2563" max="2563" width="37" style="15" customWidth="1"/>
    <col min="2564" max="2564" width="23.1640625" style="15" customWidth="1"/>
    <col min="2565" max="2565" width="33.6640625" style="15" customWidth="1"/>
    <col min="2566" max="2570" width="0" style="15" hidden="1" customWidth="1"/>
    <col min="2571" max="2571" width="23.6640625" style="15" customWidth="1"/>
    <col min="2572" max="2572" width="27.1640625" style="15" customWidth="1"/>
    <col min="2573" max="2573" width="21.6640625" style="15" customWidth="1"/>
    <col min="2574" max="2575" width="15.5" style="15" customWidth="1"/>
    <col min="2576" max="2576" width="24.6640625" style="15" customWidth="1"/>
    <col min="2577" max="2577" width="20.5" style="15" customWidth="1"/>
    <col min="2578" max="2578" width="25.5" style="15" customWidth="1"/>
    <col min="2579" max="2580" width="15.5" style="15" customWidth="1"/>
    <col min="2581" max="2585" width="0" style="15" hidden="1" customWidth="1"/>
    <col min="2586" max="2586" width="20" style="15" customWidth="1"/>
    <col min="2587" max="2587" width="17" style="15" customWidth="1"/>
    <col min="2588" max="2588" width="21.1640625" style="15" customWidth="1"/>
    <col min="2589" max="2590" width="17" style="15" customWidth="1"/>
    <col min="2591" max="2591" width="21.1640625" style="15" customWidth="1"/>
    <col min="2592" max="2592" width="17" style="15" customWidth="1"/>
    <col min="2593" max="2593" width="23.1640625" style="15" customWidth="1"/>
    <col min="2594" max="2595" width="17" style="15" customWidth="1"/>
    <col min="2596" max="2596" width="20" style="15" customWidth="1"/>
    <col min="2597" max="2597" width="16.6640625" style="15" customWidth="1"/>
    <col min="2598" max="2598" width="20.83203125" style="15" customWidth="1"/>
    <col min="2599" max="2600" width="16.6640625" style="15" customWidth="1"/>
    <col min="2601" max="2601" width="27.5" style="15" customWidth="1"/>
    <col min="2602" max="2602" width="16.6640625" style="15" customWidth="1"/>
    <col min="2603" max="2603" width="22.33203125" style="15" customWidth="1"/>
    <col min="2604" max="2605" width="16.6640625" style="15" customWidth="1"/>
    <col min="2606" max="2606" width="20.6640625" style="15" customWidth="1"/>
    <col min="2607" max="2607" width="18" style="15" customWidth="1"/>
    <col min="2608" max="2608" width="22.33203125" style="15" customWidth="1"/>
    <col min="2609" max="2610" width="18" style="15" customWidth="1"/>
    <col min="2611" max="2611" width="25.33203125" style="15" customWidth="1"/>
    <col min="2612" max="2612" width="18" style="15" customWidth="1"/>
    <col min="2613" max="2613" width="26.6640625" style="15" customWidth="1"/>
    <col min="2614" max="2615" width="18" style="15" customWidth="1"/>
    <col min="2616" max="2616" width="21" style="15" customWidth="1"/>
    <col min="2617" max="2815" width="9.33203125" style="15"/>
    <col min="2816" max="2816" width="14.5" style="15" customWidth="1"/>
    <col min="2817" max="2817" width="45.83203125" style="15" customWidth="1"/>
    <col min="2818" max="2818" width="91" style="15" customWidth="1"/>
    <col min="2819" max="2819" width="37" style="15" customWidth="1"/>
    <col min="2820" max="2820" width="23.1640625" style="15" customWidth="1"/>
    <col min="2821" max="2821" width="33.6640625" style="15" customWidth="1"/>
    <col min="2822" max="2826" width="0" style="15" hidden="1" customWidth="1"/>
    <col min="2827" max="2827" width="23.6640625" style="15" customWidth="1"/>
    <col min="2828" max="2828" width="27.1640625" style="15" customWidth="1"/>
    <col min="2829" max="2829" width="21.6640625" style="15" customWidth="1"/>
    <col min="2830" max="2831" width="15.5" style="15" customWidth="1"/>
    <col min="2832" max="2832" width="24.6640625" style="15" customWidth="1"/>
    <col min="2833" max="2833" width="20.5" style="15" customWidth="1"/>
    <col min="2834" max="2834" width="25.5" style="15" customWidth="1"/>
    <col min="2835" max="2836" width="15.5" style="15" customWidth="1"/>
    <col min="2837" max="2841" width="0" style="15" hidden="1" customWidth="1"/>
    <col min="2842" max="2842" width="20" style="15" customWidth="1"/>
    <col min="2843" max="2843" width="17" style="15" customWidth="1"/>
    <col min="2844" max="2844" width="21.1640625" style="15" customWidth="1"/>
    <col min="2845" max="2846" width="17" style="15" customWidth="1"/>
    <col min="2847" max="2847" width="21.1640625" style="15" customWidth="1"/>
    <col min="2848" max="2848" width="17" style="15" customWidth="1"/>
    <col min="2849" max="2849" width="23.1640625" style="15" customWidth="1"/>
    <col min="2850" max="2851" width="17" style="15" customWidth="1"/>
    <col min="2852" max="2852" width="20" style="15" customWidth="1"/>
    <col min="2853" max="2853" width="16.6640625" style="15" customWidth="1"/>
    <col min="2854" max="2854" width="20.83203125" style="15" customWidth="1"/>
    <col min="2855" max="2856" width="16.6640625" style="15" customWidth="1"/>
    <col min="2857" max="2857" width="27.5" style="15" customWidth="1"/>
    <col min="2858" max="2858" width="16.6640625" style="15" customWidth="1"/>
    <col min="2859" max="2859" width="22.33203125" style="15" customWidth="1"/>
    <col min="2860" max="2861" width="16.6640625" style="15" customWidth="1"/>
    <col min="2862" max="2862" width="20.6640625" style="15" customWidth="1"/>
    <col min="2863" max="2863" width="18" style="15" customWidth="1"/>
    <col min="2864" max="2864" width="22.33203125" style="15" customWidth="1"/>
    <col min="2865" max="2866" width="18" style="15" customWidth="1"/>
    <col min="2867" max="2867" width="25.33203125" style="15" customWidth="1"/>
    <col min="2868" max="2868" width="18" style="15" customWidth="1"/>
    <col min="2869" max="2869" width="26.6640625" style="15" customWidth="1"/>
    <col min="2870" max="2871" width="18" style="15" customWidth="1"/>
    <col min="2872" max="2872" width="21" style="15" customWidth="1"/>
    <col min="2873" max="3071" width="9.33203125" style="15"/>
    <col min="3072" max="3072" width="14.5" style="15" customWidth="1"/>
    <col min="3073" max="3073" width="45.83203125" style="15" customWidth="1"/>
    <col min="3074" max="3074" width="91" style="15" customWidth="1"/>
    <col min="3075" max="3075" width="37" style="15" customWidth="1"/>
    <col min="3076" max="3076" width="23.1640625" style="15" customWidth="1"/>
    <col min="3077" max="3077" width="33.6640625" style="15" customWidth="1"/>
    <col min="3078" max="3082" width="0" style="15" hidden="1" customWidth="1"/>
    <col min="3083" max="3083" width="23.6640625" style="15" customWidth="1"/>
    <col min="3084" max="3084" width="27.1640625" style="15" customWidth="1"/>
    <col min="3085" max="3085" width="21.6640625" style="15" customWidth="1"/>
    <col min="3086" max="3087" width="15.5" style="15" customWidth="1"/>
    <col min="3088" max="3088" width="24.6640625" style="15" customWidth="1"/>
    <col min="3089" max="3089" width="20.5" style="15" customWidth="1"/>
    <col min="3090" max="3090" width="25.5" style="15" customWidth="1"/>
    <col min="3091" max="3092" width="15.5" style="15" customWidth="1"/>
    <col min="3093" max="3097" width="0" style="15" hidden="1" customWidth="1"/>
    <col min="3098" max="3098" width="20" style="15" customWidth="1"/>
    <col min="3099" max="3099" width="17" style="15" customWidth="1"/>
    <col min="3100" max="3100" width="21.1640625" style="15" customWidth="1"/>
    <col min="3101" max="3102" width="17" style="15" customWidth="1"/>
    <col min="3103" max="3103" width="21.1640625" style="15" customWidth="1"/>
    <col min="3104" max="3104" width="17" style="15" customWidth="1"/>
    <col min="3105" max="3105" width="23.1640625" style="15" customWidth="1"/>
    <col min="3106" max="3107" width="17" style="15" customWidth="1"/>
    <col min="3108" max="3108" width="20" style="15" customWidth="1"/>
    <col min="3109" max="3109" width="16.6640625" style="15" customWidth="1"/>
    <col min="3110" max="3110" width="20.83203125" style="15" customWidth="1"/>
    <col min="3111" max="3112" width="16.6640625" style="15" customWidth="1"/>
    <col min="3113" max="3113" width="27.5" style="15" customWidth="1"/>
    <col min="3114" max="3114" width="16.6640625" style="15" customWidth="1"/>
    <col min="3115" max="3115" width="22.33203125" style="15" customWidth="1"/>
    <col min="3116" max="3117" width="16.6640625" style="15" customWidth="1"/>
    <col min="3118" max="3118" width="20.6640625" style="15" customWidth="1"/>
    <col min="3119" max="3119" width="18" style="15" customWidth="1"/>
    <col min="3120" max="3120" width="22.33203125" style="15" customWidth="1"/>
    <col min="3121" max="3122" width="18" style="15" customWidth="1"/>
    <col min="3123" max="3123" width="25.33203125" style="15" customWidth="1"/>
    <col min="3124" max="3124" width="18" style="15" customWidth="1"/>
    <col min="3125" max="3125" width="26.6640625" style="15" customWidth="1"/>
    <col min="3126" max="3127" width="18" style="15" customWidth="1"/>
    <col min="3128" max="3128" width="21" style="15" customWidth="1"/>
    <col min="3129" max="3327" width="9.33203125" style="15"/>
    <col min="3328" max="3328" width="14.5" style="15" customWidth="1"/>
    <col min="3329" max="3329" width="45.83203125" style="15" customWidth="1"/>
    <col min="3330" max="3330" width="91" style="15" customWidth="1"/>
    <col min="3331" max="3331" width="37" style="15" customWidth="1"/>
    <col min="3332" max="3332" width="23.1640625" style="15" customWidth="1"/>
    <col min="3333" max="3333" width="33.6640625" style="15" customWidth="1"/>
    <col min="3334" max="3338" width="0" style="15" hidden="1" customWidth="1"/>
    <col min="3339" max="3339" width="23.6640625" style="15" customWidth="1"/>
    <col min="3340" max="3340" width="27.1640625" style="15" customWidth="1"/>
    <col min="3341" max="3341" width="21.6640625" style="15" customWidth="1"/>
    <col min="3342" max="3343" width="15.5" style="15" customWidth="1"/>
    <col min="3344" max="3344" width="24.6640625" style="15" customWidth="1"/>
    <col min="3345" max="3345" width="20.5" style="15" customWidth="1"/>
    <col min="3346" max="3346" width="25.5" style="15" customWidth="1"/>
    <col min="3347" max="3348" width="15.5" style="15" customWidth="1"/>
    <col min="3349" max="3353" width="0" style="15" hidden="1" customWidth="1"/>
    <col min="3354" max="3354" width="20" style="15" customWidth="1"/>
    <col min="3355" max="3355" width="17" style="15" customWidth="1"/>
    <col min="3356" max="3356" width="21.1640625" style="15" customWidth="1"/>
    <col min="3357" max="3358" width="17" style="15" customWidth="1"/>
    <col min="3359" max="3359" width="21.1640625" style="15" customWidth="1"/>
    <col min="3360" max="3360" width="17" style="15" customWidth="1"/>
    <col min="3361" max="3361" width="23.1640625" style="15" customWidth="1"/>
    <col min="3362" max="3363" width="17" style="15" customWidth="1"/>
    <col min="3364" max="3364" width="20" style="15" customWidth="1"/>
    <col min="3365" max="3365" width="16.6640625" style="15" customWidth="1"/>
    <col min="3366" max="3366" width="20.83203125" style="15" customWidth="1"/>
    <col min="3367" max="3368" width="16.6640625" style="15" customWidth="1"/>
    <col min="3369" max="3369" width="27.5" style="15" customWidth="1"/>
    <col min="3370" max="3370" width="16.6640625" style="15" customWidth="1"/>
    <col min="3371" max="3371" width="22.33203125" style="15" customWidth="1"/>
    <col min="3372" max="3373" width="16.6640625" style="15" customWidth="1"/>
    <col min="3374" max="3374" width="20.6640625" style="15" customWidth="1"/>
    <col min="3375" max="3375" width="18" style="15" customWidth="1"/>
    <col min="3376" max="3376" width="22.33203125" style="15" customWidth="1"/>
    <col min="3377" max="3378" width="18" style="15" customWidth="1"/>
    <col min="3379" max="3379" width="25.33203125" style="15" customWidth="1"/>
    <col min="3380" max="3380" width="18" style="15" customWidth="1"/>
    <col min="3381" max="3381" width="26.6640625" style="15" customWidth="1"/>
    <col min="3382" max="3383" width="18" style="15" customWidth="1"/>
    <col min="3384" max="3384" width="21" style="15" customWidth="1"/>
    <col min="3385" max="3583" width="9.33203125" style="15"/>
    <col min="3584" max="3584" width="14.5" style="15" customWidth="1"/>
    <col min="3585" max="3585" width="45.83203125" style="15" customWidth="1"/>
    <col min="3586" max="3586" width="91" style="15" customWidth="1"/>
    <col min="3587" max="3587" width="37" style="15" customWidth="1"/>
    <col min="3588" max="3588" width="23.1640625" style="15" customWidth="1"/>
    <col min="3589" max="3589" width="33.6640625" style="15" customWidth="1"/>
    <col min="3590" max="3594" width="0" style="15" hidden="1" customWidth="1"/>
    <col min="3595" max="3595" width="23.6640625" style="15" customWidth="1"/>
    <col min="3596" max="3596" width="27.1640625" style="15" customWidth="1"/>
    <col min="3597" max="3597" width="21.6640625" style="15" customWidth="1"/>
    <col min="3598" max="3599" width="15.5" style="15" customWidth="1"/>
    <col min="3600" max="3600" width="24.6640625" style="15" customWidth="1"/>
    <col min="3601" max="3601" width="20.5" style="15" customWidth="1"/>
    <col min="3602" max="3602" width="25.5" style="15" customWidth="1"/>
    <col min="3603" max="3604" width="15.5" style="15" customWidth="1"/>
    <col min="3605" max="3609" width="0" style="15" hidden="1" customWidth="1"/>
    <col min="3610" max="3610" width="20" style="15" customWidth="1"/>
    <col min="3611" max="3611" width="17" style="15" customWidth="1"/>
    <col min="3612" max="3612" width="21.1640625" style="15" customWidth="1"/>
    <col min="3613" max="3614" width="17" style="15" customWidth="1"/>
    <col min="3615" max="3615" width="21.1640625" style="15" customWidth="1"/>
    <col min="3616" max="3616" width="17" style="15" customWidth="1"/>
    <col min="3617" max="3617" width="23.1640625" style="15" customWidth="1"/>
    <col min="3618" max="3619" width="17" style="15" customWidth="1"/>
    <col min="3620" max="3620" width="20" style="15" customWidth="1"/>
    <col min="3621" max="3621" width="16.6640625" style="15" customWidth="1"/>
    <col min="3622" max="3622" width="20.83203125" style="15" customWidth="1"/>
    <col min="3623" max="3624" width="16.6640625" style="15" customWidth="1"/>
    <col min="3625" max="3625" width="27.5" style="15" customWidth="1"/>
    <col min="3626" max="3626" width="16.6640625" style="15" customWidth="1"/>
    <col min="3627" max="3627" width="22.33203125" style="15" customWidth="1"/>
    <col min="3628" max="3629" width="16.6640625" style="15" customWidth="1"/>
    <col min="3630" max="3630" width="20.6640625" style="15" customWidth="1"/>
    <col min="3631" max="3631" width="18" style="15" customWidth="1"/>
    <col min="3632" max="3632" width="22.33203125" style="15" customWidth="1"/>
    <col min="3633" max="3634" width="18" style="15" customWidth="1"/>
    <col min="3635" max="3635" width="25.33203125" style="15" customWidth="1"/>
    <col min="3636" max="3636" width="18" style="15" customWidth="1"/>
    <col min="3637" max="3637" width="26.6640625" style="15" customWidth="1"/>
    <col min="3638" max="3639" width="18" style="15" customWidth="1"/>
    <col min="3640" max="3640" width="21" style="15" customWidth="1"/>
    <col min="3641" max="3839" width="9.33203125" style="15"/>
    <col min="3840" max="3840" width="14.5" style="15" customWidth="1"/>
    <col min="3841" max="3841" width="45.83203125" style="15" customWidth="1"/>
    <col min="3842" max="3842" width="91" style="15" customWidth="1"/>
    <col min="3843" max="3843" width="37" style="15" customWidth="1"/>
    <col min="3844" max="3844" width="23.1640625" style="15" customWidth="1"/>
    <col min="3845" max="3845" width="33.6640625" style="15" customWidth="1"/>
    <col min="3846" max="3850" width="0" style="15" hidden="1" customWidth="1"/>
    <col min="3851" max="3851" width="23.6640625" style="15" customWidth="1"/>
    <col min="3852" max="3852" width="27.1640625" style="15" customWidth="1"/>
    <col min="3853" max="3853" width="21.6640625" style="15" customWidth="1"/>
    <col min="3854" max="3855" width="15.5" style="15" customWidth="1"/>
    <col min="3856" max="3856" width="24.6640625" style="15" customWidth="1"/>
    <col min="3857" max="3857" width="20.5" style="15" customWidth="1"/>
    <col min="3858" max="3858" width="25.5" style="15" customWidth="1"/>
    <col min="3859" max="3860" width="15.5" style="15" customWidth="1"/>
    <col min="3861" max="3865" width="0" style="15" hidden="1" customWidth="1"/>
    <col min="3866" max="3866" width="20" style="15" customWidth="1"/>
    <col min="3867" max="3867" width="17" style="15" customWidth="1"/>
    <col min="3868" max="3868" width="21.1640625" style="15" customWidth="1"/>
    <col min="3869" max="3870" width="17" style="15" customWidth="1"/>
    <col min="3871" max="3871" width="21.1640625" style="15" customWidth="1"/>
    <col min="3872" max="3872" width="17" style="15" customWidth="1"/>
    <col min="3873" max="3873" width="23.1640625" style="15" customWidth="1"/>
    <col min="3874" max="3875" width="17" style="15" customWidth="1"/>
    <col min="3876" max="3876" width="20" style="15" customWidth="1"/>
    <col min="3877" max="3877" width="16.6640625" style="15" customWidth="1"/>
    <col min="3878" max="3878" width="20.83203125" style="15" customWidth="1"/>
    <col min="3879" max="3880" width="16.6640625" style="15" customWidth="1"/>
    <col min="3881" max="3881" width="27.5" style="15" customWidth="1"/>
    <col min="3882" max="3882" width="16.6640625" style="15" customWidth="1"/>
    <col min="3883" max="3883" width="22.33203125" style="15" customWidth="1"/>
    <col min="3884" max="3885" width="16.6640625" style="15" customWidth="1"/>
    <col min="3886" max="3886" width="20.6640625" style="15" customWidth="1"/>
    <col min="3887" max="3887" width="18" style="15" customWidth="1"/>
    <col min="3888" max="3888" width="22.33203125" style="15" customWidth="1"/>
    <col min="3889" max="3890" width="18" style="15" customWidth="1"/>
    <col min="3891" max="3891" width="25.33203125" style="15" customWidth="1"/>
    <col min="3892" max="3892" width="18" style="15" customWidth="1"/>
    <col min="3893" max="3893" width="26.6640625" style="15" customWidth="1"/>
    <col min="3894" max="3895" width="18" style="15" customWidth="1"/>
    <col min="3896" max="3896" width="21" style="15" customWidth="1"/>
    <col min="3897" max="4095" width="9.33203125" style="15"/>
    <col min="4096" max="4096" width="14.5" style="15" customWidth="1"/>
    <col min="4097" max="4097" width="45.83203125" style="15" customWidth="1"/>
    <col min="4098" max="4098" width="91" style="15" customWidth="1"/>
    <col min="4099" max="4099" width="37" style="15" customWidth="1"/>
    <col min="4100" max="4100" width="23.1640625" style="15" customWidth="1"/>
    <col min="4101" max="4101" width="33.6640625" style="15" customWidth="1"/>
    <col min="4102" max="4106" width="0" style="15" hidden="1" customWidth="1"/>
    <col min="4107" max="4107" width="23.6640625" style="15" customWidth="1"/>
    <col min="4108" max="4108" width="27.1640625" style="15" customWidth="1"/>
    <col min="4109" max="4109" width="21.6640625" style="15" customWidth="1"/>
    <col min="4110" max="4111" width="15.5" style="15" customWidth="1"/>
    <col min="4112" max="4112" width="24.6640625" style="15" customWidth="1"/>
    <col min="4113" max="4113" width="20.5" style="15" customWidth="1"/>
    <col min="4114" max="4114" width="25.5" style="15" customWidth="1"/>
    <col min="4115" max="4116" width="15.5" style="15" customWidth="1"/>
    <col min="4117" max="4121" width="0" style="15" hidden="1" customWidth="1"/>
    <col min="4122" max="4122" width="20" style="15" customWidth="1"/>
    <col min="4123" max="4123" width="17" style="15" customWidth="1"/>
    <col min="4124" max="4124" width="21.1640625" style="15" customWidth="1"/>
    <col min="4125" max="4126" width="17" style="15" customWidth="1"/>
    <col min="4127" max="4127" width="21.1640625" style="15" customWidth="1"/>
    <col min="4128" max="4128" width="17" style="15" customWidth="1"/>
    <col min="4129" max="4129" width="23.1640625" style="15" customWidth="1"/>
    <col min="4130" max="4131" width="17" style="15" customWidth="1"/>
    <col min="4132" max="4132" width="20" style="15" customWidth="1"/>
    <col min="4133" max="4133" width="16.6640625" style="15" customWidth="1"/>
    <col min="4134" max="4134" width="20.83203125" style="15" customWidth="1"/>
    <col min="4135" max="4136" width="16.6640625" style="15" customWidth="1"/>
    <col min="4137" max="4137" width="27.5" style="15" customWidth="1"/>
    <col min="4138" max="4138" width="16.6640625" style="15" customWidth="1"/>
    <col min="4139" max="4139" width="22.33203125" style="15" customWidth="1"/>
    <col min="4140" max="4141" width="16.6640625" style="15" customWidth="1"/>
    <col min="4142" max="4142" width="20.6640625" style="15" customWidth="1"/>
    <col min="4143" max="4143" width="18" style="15" customWidth="1"/>
    <col min="4144" max="4144" width="22.33203125" style="15" customWidth="1"/>
    <col min="4145" max="4146" width="18" style="15" customWidth="1"/>
    <col min="4147" max="4147" width="25.33203125" style="15" customWidth="1"/>
    <col min="4148" max="4148" width="18" style="15" customWidth="1"/>
    <col min="4149" max="4149" width="26.6640625" style="15" customWidth="1"/>
    <col min="4150" max="4151" width="18" style="15" customWidth="1"/>
    <col min="4152" max="4152" width="21" style="15" customWidth="1"/>
    <col min="4153" max="4351" width="9.33203125" style="15"/>
    <col min="4352" max="4352" width="14.5" style="15" customWidth="1"/>
    <col min="4353" max="4353" width="45.83203125" style="15" customWidth="1"/>
    <col min="4354" max="4354" width="91" style="15" customWidth="1"/>
    <col min="4355" max="4355" width="37" style="15" customWidth="1"/>
    <col min="4356" max="4356" width="23.1640625" style="15" customWidth="1"/>
    <col min="4357" max="4357" width="33.6640625" style="15" customWidth="1"/>
    <col min="4358" max="4362" width="0" style="15" hidden="1" customWidth="1"/>
    <col min="4363" max="4363" width="23.6640625" style="15" customWidth="1"/>
    <col min="4364" max="4364" width="27.1640625" style="15" customWidth="1"/>
    <col min="4365" max="4365" width="21.6640625" style="15" customWidth="1"/>
    <col min="4366" max="4367" width="15.5" style="15" customWidth="1"/>
    <col min="4368" max="4368" width="24.6640625" style="15" customWidth="1"/>
    <col min="4369" max="4369" width="20.5" style="15" customWidth="1"/>
    <col min="4370" max="4370" width="25.5" style="15" customWidth="1"/>
    <col min="4371" max="4372" width="15.5" style="15" customWidth="1"/>
    <col min="4373" max="4377" width="0" style="15" hidden="1" customWidth="1"/>
    <col min="4378" max="4378" width="20" style="15" customWidth="1"/>
    <col min="4379" max="4379" width="17" style="15" customWidth="1"/>
    <col min="4380" max="4380" width="21.1640625" style="15" customWidth="1"/>
    <col min="4381" max="4382" width="17" style="15" customWidth="1"/>
    <col min="4383" max="4383" width="21.1640625" style="15" customWidth="1"/>
    <col min="4384" max="4384" width="17" style="15" customWidth="1"/>
    <col min="4385" max="4385" width="23.1640625" style="15" customWidth="1"/>
    <col min="4386" max="4387" width="17" style="15" customWidth="1"/>
    <col min="4388" max="4388" width="20" style="15" customWidth="1"/>
    <col min="4389" max="4389" width="16.6640625" style="15" customWidth="1"/>
    <col min="4390" max="4390" width="20.83203125" style="15" customWidth="1"/>
    <col min="4391" max="4392" width="16.6640625" style="15" customWidth="1"/>
    <col min="4393" max="4393" width="27.5" style="15" customWidth="1"/>
    <col min="4394" max="4394" width="16.6640625" style="15" customWidth="1"/>
    <col min="4395" max="4395" width="22.33203125" style="15" customWidth="1"/>
    <col min="4396" max="4397" width="16.6640625" style="15" customWidth="1"/>
    <col min="4398" max="4398" width="20.6640625" style="15" customWidth="1"/>
    <col min="4399" max="4399" width="18" style="15" customWidth="1"/>
    <col min="4400" max="4400" width="22.33203125" style="15" customWidth="1"/>
    <col min="4401" max="4402" width="18" style="15" customWidth="1"/>
    <col min="4403" max="4403" width="25.33203125" style="15" customWidth="1"/>
    <col min="4404" max="4404" width="18" style="15" customWidth="1"/>
    <col min="4405" max="4405" width="26.6640625" style="15" customWidth="1"/>
    <col min="4406" max="4407" width="18" style="15" customWidth="1"/>
    <col min="4408" max="4408" width="21" style="15" customWidth="1"/>
    <col min="4409" max="4607" width="9.33203125" style="15"/>
    <col min="4608" max="4608" width="14.5" style="15" customWidth="1"/>
    <col min="4609" max="4609" width="45.83203125" style="15" customWidth="1"/>
    <col min="4610" max="4610" width="91" style="15" customWidth="1"/>
    <col min="4611" max="4611" width="37" style="15" customWidth="1"/>
    <col min="4612" max="4612" width="23.1640625" style="15" customWidth="1"/>
    <col min="4613" max="4613" width="33.6640625" style="15" customWidth="1"/>
    <col min="4614" max="4618" width="0" style="15" hidden="1" customWidth="1"/>
    <col min="4619" max="4619" width="23.6640625" style="15" customWidth="1"/>
    <col min="4620" max="4620" width="27.1640625" style="15" customWidth="1"/>
    <col min="4621" max="4621" width="21.6640625" style="15" customWidth="1"/>
    <col min="4622" max="4623" width="15.5" style="15" customWidth="1"/>
    <col min="4624" max="4624" width="24.6640625" style="15" customWidth="1"/>
    <col min="4625" max="4625" width="20.5" style="15" customWidth="1"/>
    <col min="4626" max="4626" width="25.5" style="15" customWidth="1"/>
    <col min="4627" max="4628" width="15.5" style="15" customWidth="1"/>
    <col min="4629" max="4633" width="0" style="15" hidden="1" customWidth="1"/>
    <col min="4634" max="4634" width="20" style="15" customWidth="1"/>
    <col min="4635" max="4635" width="17" style="15" customWidth="1"/>
    <col min="4636" max="4636" width="21.1640625" style="15" customWidth="1"/>
    <col min="4637" max="4638" width="17" style="15" customWidth="1"/>
    <col min="4639" max="4639" width="21.1640625" style="15" customWidth="1"/>
    <col min="4640" max="4640" width="17" style="15" customWidth="1"/>
    <col min="4641" max="4641" width="23.1640625" style="15" customWidth="1"/>
    <col min="4642" max="4643" width="17" style="15" customWidth="1"/>
    <col min="4644" max="4644" width="20" style="15" customWidth="1"/>
    <col min="4645" max="4645" width="16.6640625" style="15" customWidth="1"/>
    <col min="4646" max="4646" width="20.83203125" style="15" customWidth="1"/>
    <col min="4647" max="4648" width="16.6640625" style="15" customWidth="1"/>
    <col min="4649" max="4649" width="27.5" style="15" customWidth="1"/>
    <col min="4650" max="4650" width="16.6640625" style="15" customWidth="1"/>
    <col min="4651" max="4651" width="22.33203125" style="15" customWidth="1"/>
    <col min="4652" max="4653" width="16.6640625" style="15" customWidth="1"/>
    <col min="4654" max="4654" width="20.6640625" style="15" customWidth="1"/>
    <col min="4655" max="4655" width="18" style="15" customWidth="1"/>
    <col min="4656" max="4656" width="22.33203125" style="15" customWidth="1"/>
    <col min="4657" max="4658" width="18" style="15" customWidth="1"/>
    <col min="4659" max="4659" width="25.33203125" style="15" customWidth="1"/>
    <col min="4660" max="4660" width="18" style="15" customWidth="1"/>
    <col min="4661" max="4661" width="26.6640625" style="15" customWidth="1"/>
    <col min="4662" max="4663" width="18" style="15" customWidth="1"/>
    <col min="4664" max="4664" width="21" style="15" customWidth="1"/>
    <col min="4665" max="4863" width="9.33203125" style="15"/>
    <col min="4864" max="4864" width="14.5" style="15" customWidth="1"/>
    <col min="4865" max="4865" width="45.83203125" style="15" customWidth="1"/>
    <col min="4866" max="4866" width="91" style="15" customWidth="1"/>
    <col min="4867" max="4867" width="37" style="15" customWidth="1"/>
    <col min="4868" max="4868" width="23.1640625" style="15" customWidth="1"/>
    <col min="4869" max="4869" width="33.6640625" style="15" customWidth="1"/>
    <col min="4870" max="4874" width="0" style="15" hidden="1" customWidth="1"/>
    <col min="4875" max="4875" width="23.6640625" style="15" customWidth="1"/>
    <col min="4876" max="4876" width="27.1640625" style="15" customWidth="1"/>
    <col min="4877" max="4877" width="21.6640625" style="15" customWidth="1"/>
    <col min="4878" max="4879" width="15.5" style="15" customWidth="1"/>
    <col min="4880" max="4880" width="24.6640625" style="15" customWidth="1"/>
    <col min="4881" max="4881" width="20.5" style="15" customWidth="1"/>
    <col min="4882" max="4882" width="25.5" style="15" customWidth="1"/>
    <col min="4883" max="4884" width="15.5" style="15" customWidth="1"/>
    <col min="4885" max="4889" width="0" style="15" hidden="1" customWidth="1"/>
    <col min="4890" max="4890" width="20" style="15" customWidth="1"/>
    <col min="4891" max="4891" width="17" style="15" customWidth="1"/>
    <col min="4892" max="4892" width="21.1640625" style="15" customWidth="1"/>
    <col min="4893" max="4894" width="17" style="15" customWidth="1"/>
    <col min="4895" max="4895" width="21.1640625" style="15" customWidth="1"/>
    <col min="4896" max="4896" width="17" style="15" customWidth="1"/>
    <col min="4897" max="4897" width="23.1640625" style="15" customWidth="1"/>
    <col min="4898" max="4899" width="17" style="15" customWidth="1"/>
    <col min="4900" max="4900" width="20" style="15" customWidth="1"/>
    <col min="4901" max="4901" width="16.6640625" style="15" customWidth="1"/>
    <col min="4902" max="4902" width="20.83203125" style="15" customWidth="1"/>
    <col min="4903" max="4904" width="16.6640625" style="15" customWidth="1"/>
    <col min="4905" max="4905" width="27.5" style="15" customWidth="1"/>
    <col min="4906" max="4906" width="16.6640625" style="15" customWidth="1"/>
    <col min="4907" max="4907" width="22.33203125" style="15" customWidth="1"/>
    <col min="4908" max="4909" width="16.6640625" style="15" customWidth="1"/>
    <col min="4910" max="4910" width="20.6640625" style="15" customWidth="1"/>
    <col min="4911" max="4911" width="18" style="15" customWidth="1"/>
    <col min="4912" max="4912" width="22.33203125" style="15" customWidth="1"/>
    <col min="4913" max="4914" width="18" style="15" customWidth="1"/>
    <col min="4915" max="4915" width="25.33203125" style="15" customWidth="1"/>
    <col min="4916" max="4916" width="18" style="15" customWidth="1"/>
    <col min="4917" max="4917" width="26.6640625" style="15" customWidth="1"/>
    <col min="4918" max="4919" width="18" style="15" customWidth="1"/>
    <col min="4920" max="4920" width="21" style="15" customWidth="1"/>
    <col min="4921" max="5119" width="9.33203125" style="15"/>
    <col min="5120" max="5120" width="14.5" style="15" customWidth="1"/>
    <col min="5121" max="5121" width="45.83203125" style="15" customWidth="1"/>
    <col min="5122" max="5122" width="91" style="15" customWidth="1"/>
    <col min="5123" max="5123" width="37" style="15" customWidth="1"/>
    <col min="5124" max="5124" width="23.1640625" style="15" customWidth="1"/>
    <col min="5125" max="5125" width="33.6640625" style="15" customWidth="1"/>
    <col min="5126" max="5130" width="0" style="15" hidden="1" customWidth="1"/>
    <col min="5131" max="5131" width="23.6640625" style="15" customWidth="1"/>
    <col min="5132" max="5132" width="27.1640625" style="15" customWidth="1"/>
    <col min="5133" max="5133" width="21.6640625" style="15" customWidth="1"/>
    <col min="5134" max="5135" width="15.5" style="15" customWidth="1"/>
    <col min="5136" max="5136" width="24.6640625" style="15" customWidth="1"/>
    <col min="5137" max="5137" width="20.5" style="15" customWidth="1"/>
    <col min="5138" max="5138" width="25.5" style="15" customWidth="1"/>
    <col min="5139" max="5140" width="15.5" style="15" customWidth="1"/>
    <col min="5141" max="5145" width="0" style="15" hidden="1" customWidth="1"/>
    <col min="5146" max="5146" width="20" style="15" customWidth="1"/>
    <col min="5147" max="5147" width="17" style="15" customWidth="1"/>
    <col min="5148" max="5148" width="21.1640625" style="15" customWidth="1"/>
    <col min="5149" max="5150" width="17" style="15" customWidth="1"/>
    <col min="5151" max="5151" width="21.1640625" style="15" customWidth="1"/>
    <col min="5152" max="5152" width="17" style="15" customWidth="1"/>
    <col min="5153" max="5153" width="23.1640625" style="15" customWidth="1"/>
    <col min="5154" max="5155" width="17" style="15" customWidth="1"/>
    <col min="5156" max="5156" width="20" style="15" customWidth="1"/>
    <col min="5157" max="5157" width="16.6640625" style="15" customWidth="1"/>
    <col min="5158" max="5158" width="20.83203125" style="15" customWidth="1"/>
    <col min="5159" max="5160" width="16.6640625" style="15" customWidth="1"/>
    <col min="5161" max="5161" width="27.5" style="15" customWidth="1"/>
    <col min="5162" max="5162" width="16.6640625" style="15" customWidth="1"/>
    <col min="5163" max="5163" width="22.33203125" style="15" customWidth="1"/>
    <col min="5164" max="5165" width="16.6640625" style="15" customWidth="1"/>
    <col min="5166" max="5166" width="20.6640625" style="15" customWidth="1"/>
    <col min="5167" max="5167" width="18" style="15" customWidth="1"/>
    <col min="5168" max="5168" width="22.33203125" style="15" customWidth="1"/>
    <col min="5169" max="5170" width="18" style="15" customWidth="1"/>
    <col min="5171" max="5171" width="25.33203125" style="15" customWidth="1"/>
    <col min="5172" max="5172" width="18" style="15" customWidth="1"/>
    <col min="5173" max="5173" width="26.6640625" style="15" customWidth="1"/>
    <col min="5174" max="5175" width="18" style="15" customWidth="1"/>
    <col min="5176" max="5176" width="21" style="15" customWidth="1"/>
    <col min="5177" max="5375" width="9.33203125" style="15"/>
    <col min="5376" max="5376" width="14.5" style="15" customWidth="1"/>
    <col min="5377" max="5377" width="45.83203125" style="15" customWidth="1"/>
    <col min="5378" max="5378" width="91" style="15" customWidth="1"/>
    <col min="5379" max="5379" width="37" style="15" customWidth="1"/>
    <col min="5380" max="5380" width="23.1640625" style="15" customWidth="1"/>
    <col min="5381" max="5381" width="33.6640625" style="15" customWidth="1"/>
    <col min="5382" max="5386" width="0" style="15" hidden="1" customWidth="1"/>
    <col min="5387" max="5387" width="23.6640625" style="15" customWidth="1"/>
    <col min="5388" max="5388" width="27.1640625" style="15" customWidth="1"/>
    <col min="5389" max="5389" width="21.6640625" style="15" customWidth="1"/>
    <col min="5390" max="5391" width="15.5" style="15" customWidth="1"/>
    <col min="5392" max="5392" width="24.6640625" style="15" customWidth="1"/>
    <col min="5393" max="5393" width="20.5" style="15" customWidth="1"/>
    <col min="5394" max="5394" width="25.5" style="15" customWidth="1"/>
    <col min="5395" max="5396" width="15.5" style="15" customWidth="1"/>
    <col min="5397" max="5401" width="0" style="15" hidden="1" customWidth="1"/>
    <col min="5402" max="5402" width="20" style="15" customWidth="1"/>
    <col min="5403" max="5403" width="17" style="15" customWidth="1"/>
    <col min="5404" max="5404" width="21.1640625" style="15" customWidth="1"/>
    <col min="5405" max="5406" width="17" style="15" customWidth="1"/>
    <col min="5407" max="5407" width="21.1640625" style="15" customWidth="1"/>
    <col min="5408" max="5408" width="17" style="15" customWidth="1"/>
    <col min="5409" max="5409" width="23.1640625" style="15" customWidth="1"/>
    <col min="5410" max="5411" width="17" style="15" customWidth="1"/>
    <col min="5412" max="5412" width="20" style="15" customWidth="1"/>
    <col min="5413" max="5413" width="16.6640625" style="15" customWidth="1"/>
    <col min="5414" max="5414" width="20.83203125" style="15" customWidth="1"/>
    <col min="5415" max="5416" width="16.6640625" style="15" customWidth="1"/>
    <col min="5417" max="5417" width="27.5" style="15" customWidth="1"/>
    <col min="5418" max="5418" width="16.6640625" style="15" customWidth="1"/>
    <col min="5419" max="5419" width="22.33203125" style="15" customWidth="1"/>
    <col min="5420" max="5421" width="16.6640625" style="15" customWidth="1"/>
    <col min="5422" max="5422" width="20.6640625" style="15" customWidth="1"/>
    <col min="5423" max="5423" width="18" style="15" customWidth="1"/>
    <col min="5424" max="5424" width="22.33203125" style="15" customWidth="1"/>
    <col min="5425" max="5426" width="18" style="15" customWidth="1"/>
    <col min="5427" max="5427" width="25.33203125" style="15" customWidth="1"/>
    <col min="5428" max="5428" width="18" style="15" customWidth="1"/>
    <col min="5429" max="5429" width="26.6640625" style="15" customWidth="1"/>
    <col min="5430" max="5431" width="18" style="15" customWidth="1"/>
    <col min="5432" max="5432" width="21" style="15" customWidth="1"/>
    <col min="5433" max="5631" width="9.33203125" style="15"/>
    <col min="5632" max="5632" width="14.5" style="15" customWidth="1"/>
    <col min="5633" max="5633" width="45.83203125" style="15" customWidth="1"/>
    <col min="5634" max="5634" width="91" style="15" customWidth="1"/>
    <col min="5635" max="5635" width="37" style="15" customWidth="1"/>
    <col min="5636" max="5636" width="23.1640625" style="15" customWidth="1"/>
    <col min="5637" max="5637" width="33.6640625" style="15" customWidth="1"/>
    <col min="5638" max="5642" width="0" style="15" hidden="1" customWidth="1"/>
    <col min="5643" max="5643" width="23.6640625" style="15" customWidth="1"/>
    <col min="5644" max="5644" width="27.1640625" style="15" customWidth="1"/>
    <col min="5645" max="5645" width="21.6640625" style="15" customWidth="1"/>
    <col min="5646" max="5647" width="15.5" style="15" customWidth="1"/>
    <col min="5648" max="5648" width="24.6640625" style="15" customWidth="1"/>
    <col min="5649" max="5649" width="20.5" style="15" customWidth="1"/>
    <col min="5650" max="5650" width="25.5" style="15" customWidth="1"/>
    <col min="5651" max="5652" width="15.5" style="15" customWidth="1"/>
    <col min="5653" max="5657" width="0" style="15" hidden="1" customWidth="1"/>
    <col min="5658" max="5658" width="20" style="15" customWidth="1"/>
    <col min="5659" max="5659" width="17" style="15" customWidth="1"/>
    <col min="5660" max="5660" width="21.1640625" style="15" customWidth="1"/>
    <col min="5661" max="5662" width="17" style="15" customWidth="1"/>
    <col min="5663" max="5663" width="21.1640625" style="15" customWidth="1"/>
    <col min="5664" max="5664" width="17" style="15" customWidth="1"/>
    <col min="5665" max="5665" width="23.1640625" style="15" customWidth="1"/>
    <col min="5666" max="5667" width="17" style="15" customWidth="1"/>
    <col min="5668" max="5668" width="20" style="15" customWidth="1"/>
    <col min="5669" max="5669" width="16.6640625" style="15" customWidth="1"/>
    <col min="5670" max="5670" width="20.83203125" style="15" customWidth="1"/>
    <col min="5671" max="5672" width="16.6640625" style="15" customWidth="1"/>
    <col min="5673" max="5673" width="27.5" style="15" customWidth="1"/>
    <col min="5674" max="5674" width="16.6640625" style="15" customWidth="1"/>
    <col min="5675" max="5675" width="22.33203125" style="15" customWidth="1"/>
    <col min="5676" max="5677" width="16.6640625" style="15" customWidth="1"/>
    <col min="5678" max="5678" width="20.6640625" style="15" customWidth="1"/>
    <col min="5679" max="5679" width="18" style="15" customWidth="1"/>
    <col min="5680" max="5680" width="22.33203125" style="15" customWidth="1"/>
    <col min="5681" max="5682" width="18" style="15" customWidth="1"/>
    <col min="5683" max="5683" width="25.33203125" style="15" customWidth="1"/>
    <col min="5684" max="5684" width="18" style="15" customWidth="1"/>
    <col min="5685" max="5685" width="26.6640625" style="15" customWidth="1"/>
    <col min="5686" max="5687" width="18" style="15" customWidth="1"/>
    <col min="5688" max="5688" width="21" style="15" customWidth="1"/>
    <col min="5689" max="5887" width="9.33203125" style="15"/>
    <col min="5888" max="5888" width="14.5" style="15" customWidth="1"/>
    <col min="5889" max="5889" width="45.83203125" style="15" customWidth="1"/>
    <col min="5890" max="5890" width="91" style="15" customWidth="1"/>
    <col min="5891" max="5891" width="37" style="15" customWidth="1"/>
    <col min="5892" max="5892" width="23.1640625" style="15" customWidth="1"/>
    <col min="5893" max="5893" width="33.6640625" style="15" customWidth="1"/>
    <col min="5894" max="5898" width="0" style="15" hidden="1" customWidth="1"/>
    <col min="5899" max="5899" width="23.6640625" style="15" customWidth="1"/>
    <col min="5900" max="5900" width="27.1640625" style="15" customWidth="1"/>
    <col min="5901" max="5901" width="21.6640625" style="15" customWidth="1"/>
    <col min="5902" max="5903" width="15.5" style="15" customWidth="1"/>
    <col min="5904" max="5904" width="24.6640625" style="15" customWidth="1"/>
    <col min="5905" max="5905" width="20.5" style="15" customWidth="1"/>
    <col min="5906" max="5906" width="25.5" style="15" customWidth="1"/>
    <col min="5907" max="5908" width="15.5" style="15" customWidth="1"/>
    <col min="5909" max="5913" width="0" style="15" hidden="1" customWidth="1"/>
    <col min="5914" max="5914" width="20" style="15" customWidth="1"/>
    <col min="5915" max="5915" width="17" style="15" customWidth="1"/>
    <col min="5916" max="5916" width="21.1640625" style="15" customWidth="1"/>
    <col min="5917" max="5918" width="17" style="15" customWidth="1"/>
    <col min="5919" max="5919" width="21.1640625" style="15" customWidth="1"/>
    <col min="5920" max="5920" width="17" style="15" customWidth="1"/>
    <col min="5921" max="5921" width="23.1640625" style="15" customWidth="1"/>
    <col min="5922" max="5923" width="17" style="15" customWidth="1"/>
    <col min="5924" max="5924" width="20" style="15" customWidth="1"/>
    <col min="5925" max="5925" width="16.6640625" style="15" customWidth="1"/>
    <col min="5926" max="5926" width="20.83203125" style="15" customWidth="1"/>
    <col min="5927" max="5928" width="16.6640625" style="15" customWidth="1"/>
    <col min="5929" max="5929" width="27.5" style="15" customWidth="1"/>
    <col min="5930" max="5930" width="16.6640625" style="15" customWidth="1"/>
    <col min="5931" max="5931" width="22.33203125" style="15" customWidth="1"/>
    <col min="5932" max="5933" width="16.6640625" style="15" customWidth="1"/>
    <col min="5934" max="5934" width="20.6640625" style="15" customWidth="1"/>
    <col min="5935" max="5935" width="18" style="15" customWidth="1"/>
    <col min="5936" max="5936" width="22.33203125" style="15" customWidth="1"/>
    <col min="5937" max="5938" width="18" style="15" customWidth="1"/>
    <col min="5939" max="5939" width="25.33203125" style="15" customWidth="1"/>
    <col min="5940" max="5940" width="18" style="15" customWidth="1"/>
    <col min="5941" max="5941" width="26.6640625" style="15" customWidth="1"/>
    <col min="5942" max="5943" width="18" style="15" customWidth="1"/>
    <col min="5944" max="5944" width="21" style="15" customWidth="1"/>
    <col min="5945" max="6143" width="9.33203125" style="15"/>
    <col min="6144" max="6144" width="14.5" style="15" customWidth="1"/>
    <col min="6145" max="6145" width="45.83203125" style="15" customWidth="1"/>
    <col min="6146" max="6146" width="91" style="15" customWidth="1"/>
    <col min="6147" max="6147" width="37" style="15" customWidth="1"/>
    <col min="6148" max="6148" width="23.1640625" style="15" customWidth="1"/>
    <col min="6149" max="6149" width="33.6640625" style="15" customWidth="1"/>
    <col min="6150" max="6154" width="0" style="15" hidden="1" customWidth="1"/>
    <col min="6155" max="6155" width="23.6640625" style="15" customWidth="1"/>
    <col min="6156" max="6156" width="27.1640625" style="15" customWidth="1"/>
    <col min="6157" max="6157" width="21.6640625" style="15" customWidth="1"/>
    <col min="6158" max="6159" width="15.5" style="15" customWidth="1"/>
    <col min="6160" max="6160" width="24.6640625" style="15" customWidth="1"/>
    <col min="6161" max="6161" width="20.5" style="15" customWidth="1"/>
    <col min="6162" max="6162" width="25.5" style="15" customWidth="1"/>
    <col min="6163" max="6164" width="15.5" style="15" customWidth="1"/>
    <col min="6165" max="6169" width="0" style="15" hidden="1" customWidth="1"/>
    <col min="6170" max="6170" width="20" style="15" customWidth="1"/>
    <col min="6171" max="6171" width="17" style="15" customWidth="1"/>
    <col min="6172" max="6172" width="21.1640625" style="15" customWidth="1"/>
    <col min="6173" max="6174" width="17" style="15" customWidth="1"/>
    <col min="6175" max="6175" width="21.1640625" style="15" customWidth="1"/>
    <col min="6176" max="6176" width="17" style="15" customWidth="1"/>
    <col min="6177" max="6177" width="23.1640625" style="15" customWidth="1"/>
    <col min="6178" max="6179" width="17" style="15" customWidth="1"/>
    <col min="6180" max="6180" width="20" style="15" customWidth="1"/>
    <col min="6181" max="6181" width="16.6640625" style="15" customWidth="1"/>
    <col min="6182" max="6182" width="20.83203125" style="15" customWidth="1"/>
    <col min="6183" max="6184" width="16.6640625" style="15" customWidth="1"/>
    <col min="6185" max="6185" width="27.5" style="15" customWidth="1"/>
    <col min="6186" max="6186" width="16.6640625" style="15" customWidth="1"/>
    <col min="6187" max="6187" width="22.33203125" style="15" customWidth="1"/>
    <col min="6188" max="6189" width="16.6640625" style="15" customWidth="1"/>
    <col min="6190" max="6190" width="20.6640625" style="15" customWidth="1"/>
    <col min="6191" max="6191" width="18" style="15" customWidth="1"/>
    <col min="6192" max="6192" width="22.33203125" style="15" customWidth="1"/>
    <col min="6193" max="6194" width="18" style="15" customWidth="1"/>
    <col min="6195" max="6195" width="25.33203125" style="15" customWidth="1"/>
    <col min="6196" max="6196" width="18" style="15" customWidth="1"/>
    <col min="6197" max="6197" width="26.6640625" style="15" customWidth="1"/>
    <col min="6198" max="6199" width="18" style="15" customWidth="1"/>
    <col min="6200" max="6200" width="21" style="15" customWidth="1"/>
    <col min="6201" max="6399" width="9.33203125" style="15"/>
    <col min="6400" max="6400" width="14.5" style="15" customWidth="1"/>
    <col min="6401" max="6401" width="45.83203125" style="15" customWidth="1"/>
    <col min="6402" max="6402" width="91" style="15" customWidth="1"/>
    <col min="6403" max="6403" width="37" style="15" customWidth="1"/>
    <col min="6404" max="6404" width="23.1640625" style="15" customWidth="1"/>
    <col min="6405" max="6405" width="33.6640625" style="15" customWidth="1"/>
    <col min="6406" max="6410" width="0" style="15" hidden="1" customWidth="1"/>
    <col min="6411" max="6411" width="23.6640625" style="15" customWidth="1"/>
    <col min="6412" max="6412" width="27.1640625" style="15" customWidth="1"/>
    <col min="6413" max="6413" width="21.6640625" style="15" customWidth="1"/>
    <col min="6414" max="6415" width="15.5" style="15" customWidth="1"/>
    <col min="6416" max="6416" width="24.6640625" style="15" customWidth="1"/>
    <col min="6417" max="6417" width="20.5" style="15" customWidth="1"/>
    <col min="6418" max="6418" width="25.5" style="15" customWidth="1"/>
    <col min="6419" max="6420" width="15.5" style="15" customWidth="1"/>
    <col min="6421" max="6425" width="0" style="15" hidden="1" customWidth="1"/>
    <col min="6426" max="6426" width="20" style="15" customWidth="1"/>
    <col min="6427" max="6427" width="17" style="15" customWidth="1"/>
    <col min="6428" max="6428" width="21.1640625" style="15" customWidth="1"/>
    <col min="6429" max="6430" width="17" style="15" customWidth="1"/>
    <col min="6431" max="6431" width="21.1640625" style="15" customWidth="1"/>
    <col min="6432" max="6432" width="17" style="15" customWidth="1"/>
    <col min="6433" max="6433" width="23.1640625" style="15" customWidth="1"/>
    <col min="6434" max="6435" width="17" style="15" customWidth="1"/>
    <col min="6436" max="6436" width="20" style="15" customWidth="1"/>
    <col min="6437" max="6437" width="16.6640625" style="15" customWidth="1"/>
    <col min="6438" max="6438" width="20.83203125" style="15" customWidth="1"/>
    <col min="6439" max="6440" width="16.6640625" style="15" customWidth="1"/>
    <col min="6441" max="6441" width="27.5" style="15" customWidth="1"/>
    <col min="6442" max="6442" width="16.6640625" style="15" customWidth="1"/>
    <col min="6443" max="6443" width="22.33203125" style="15" customWidth="1"/>
    <col min="6444" max="6445" width="16.6640625" style="15" customWidth="1"/>
    <col min="6446" max="6446" width="20.6640625" style="15" customWidth="1"/>
    <col min="6447" max="6447" width="18" style="15" customWidth="1"/>
    <col min="6448" max="6448" width="22.33203125" style="15" customWidth="1"/>
    <col min="6449" max="6450" width="18" style="15" customWidth="1"/>
    <col min="6451" max="6451" width="25.33203125" style="15" customWidth="1"/>
    <col min="6452" max="6452" width="18" style="15" customWidth="1"/>
    <col min="6453" max="6453" width="26.6640625" style="15" customWidth="1"/>
    <col min="6454" max="6455" width="18" style="15" customWidth="1"/>
    <col min="6456" max="6456" width="21" style="15" customWidth="1"/>
    <col min="6457" max="6655" width="9.33203125" style="15"/>
    <col min="6656" max="6656" width="14.5" style="15" customWidth="1"/>
    <col min="6657" max="6657" width="45.83203125" style="15" customWidth="1"/>
    <col min="6658" max="6658" width="91" style="15" customWidth="1"/>
    <col min="6659" max="6659" width="37" style="15" customWidth="1"/>
    <col min="6660" max="6660" width="23.1640625" style="15" customWidth="1"/>
    <col min="6661" max="6661" width="33.6640625" style="15" customWidth="1"/>
    <col min="6662" max="6666" width="0" style="15" hidden="1" customWidth="1"/>
    <col min="6667" max="6667" width="23.6640625" style="15" customWidth="1"/>
    <col min="6668" max="6668" width="27.1640625" style="15" customWidth="1"/>
    <col min="6669" max="6669" width="21.6640625" style="15" customWidth="1"/>
    <col min="6670" max="6671" width="15.5" style="15" customWidth="1"/>
    <col min="6672" max="6672" width="24.6640625" style="15" customWidth="1"/>
    <col min="6673" max="6673" width="20.5" style="15" customWidth="1"/>
    <col min="6674" max="6674" width="25.5" style="15" customWidth="1"/>
    <col min="6675" max="6676" width="15.5" style="15" customWidth="1"/>
    <col min="6677" max="6681" width="0" style="15" hidden="1" customWidth="1"/>
    <col min="6682" max="6682" width="20" style="15" customWidth="1"/>
    <col min="6683" max="6683" width="17" style="15" customWidth="1"/>
    <col min="6684" max="6684" width="21.1640625" style="15" customWidth="1"/>
    <col min="6685" max="6686" width="17" style="15" customWidth="1"/>
    <col min="6687" max="6687" width="21.1640625" style="15" customWidth="1"/>
    <col min="6688" max="6688" width="17" style="15" customWidth="1"/>
    <col min="6689" max="6689" width="23.1640625" style="15" customWidth="1"/>
    <col min="6690" max="6691" width="17" style="15" customWidth="1"/>
    <col min="6692" max="6692" width="20" style="15" customWidth="1"/>
    <col min="6693" max="6693" width="16.6640625" style="15" customWidth="1"/>
    <col min="6694" max="6694" width="20.83203125" style="15" customWidth="1"/>
    <col min="6695" max="6696" width="16.6640625" style="15" customWidth="1"/>
    <col min="6697" max="6697" width="27.5" style="15" customWidth="1"/>
    <col min="6698" max="6698" width="16.6640625" style="15" customWidth="1"/>
    <col min="6699" max="6699" width="22.33203125" style="15" customWidth="1"/>
    <col min="6700" max="6701" width="16.6640625" style="15" customWidth="1"/>
    <col min="6702" max="6702" width="20.6640625" style="15" customWidth="1"/>
    <col min="6703" max="6703" width="18" style="15" customWidth="1"/>
    <col min="6704" max="6704" width="22.33203125" style="15" customWidth="1"/>
    <col min="6705" max="6706" width="18" style="15" customWidth="1"/>
    <col min="6707" max="6707" width="25.33203125" style="15" customWidth="1"/>
    <col min="6708" max="6708" width="18" style="15" customWidth="1"/>
    <col min="6709" max="6709" width="26.6640625" style="15" customWidth="1"/>
    <col min="6710" max="6711" width="18" style="15" customWidth="1"/>
    <col min="6712" max="6712" width="21" style="15" customWidth="1"/>
    <col min="6713" max="6911" width="9.33203125" style="15"/>
    <col min="6912" max="6912" width="14.5" style="15" customWidth="1"/>
    <col min="6913" max="6913" width="45.83203125" style="15" customWidth="1"/>
    <col min="6914" max="6914" width="91" style="15" customWidth="1"/>
    <col min="6915" max="6915" width="37" style="15" customWidth="1"/>
    <col min="6916" max="6916" width="23.1640625" style="15" customWidth="1"/>
    <col min="6917" max="6917" width="33.6640625" style="15" customWidth="1"/>
    <col min="6918" max="6922" width="0" style="15" hidden="1" customWidth="1"/>
    <col min="6923" max="6923" width="23.6640625" style="15" customWidth="1"/>
    <col min="6924" max="6924" width="27.1640625" style="15" customWidth="1"/>
    <col min="6925" max="6925" width="21.6640625" style="15" customWidth="1"/>
    <col min="6926" max="6927" width="15.5" style="15" customWidth="1"/>
    <col min="6928" max="6928" width="24.6640625" style="15" customWidth="1"/>
    <col min="6929" max="6929" width="20.5" style="15" customWidth="1"/>
    <col min="6930" max="6930" width="25.5" style="15" customWidth="1"/>
    <col min="6931" max="6932" width="15.5" style="15" customWidth="1"/>
    <col min="6933" max="6937" width="0" style="15" hidden="1" customWidth="1"/>
    <col min="6938" max="6938" width="20" style="15" customWidth="1"/>
    <col min="6939" max="6939" width="17" style="15" customWidth="1"/>
    <col min="6940" max="6940" width="21.1640625" style="15" customWidth="1"/>
    <col min="6941" max="6942" width="17" style="15" customWidth="1"/>
    <col min="6943" max="6943" width="21.1640625" style="15" customWidth="1"/>
    <col min="6944" max="6944" width="17" style="15" customWidth="1"/>
    <col min="6945" max="6945" width="23.1640625" style="15" customWidth="1"/>
    <col min="6946" max="6947" width="17" style="15" customWidth="1"/>
    <col min="6948" max="6948" width="20" style="15" customWidth="1"/>
    <col min="6949" max="6949" width="16.6640625" style="15" customWidth="1"/>
    <col min="6950" max="6950" width="20.83203125" style="15" customWidth="1"/>
    <col min="6951" max="6952" width="16.6640625" style="15" customWidth="1"/>
    <col min="6953" max="6953" width="27.5" style="15" customWidth="1"/>
    <col min="6954" max="6954" width="16.6640625" style="15" customWidth="1"/>
    <col min="6955" max="6955" width="22.33203125" style="15" customWidth="1"/>
    <col min="6956" max="6957" width="16.6640625" style="15" customWidth="1"/>
    <col min="6958" max="6958" width="20.6640625" style="15" customWidth="1"/>
    <col min="6959" max="6959" width="18" style="15" customWidth="1"/>
    <col min="6960" max="6960" width="22.33203125" style="15" customWidth="1"/>
    <col min="6961" max="6962" width="18" style="15" customWidth="1"/>
    <col min="6963" max="6963" width="25.33203125" style="15" customWidth="1"/>
    <col min="6964" max="6964" width="18" style="15" customWidth="1"/>
    <col min="6965" max="6965" width="26.6640625" style="15" customWidth="1"/>
    <col min="6966" max="6967" width="18" style="15" customWidth="1"/>
    <col min="6968" max="6968" width="21" style="15" customWidth="1"/>
    <col min="6969" max="7167" width="9.33203125" style="15"/>
    <col min="7168" max="7168" width="14.5" style="15" customWidth="1"/>
    <col min="7169" max="7169" width="45.83203125" style="15" customWidth="1"/>
    <col min="7170" max="7170" width="91" style="15" customWidth="1"/>
    <col min="7171" max="7171" width="37" style="15" customWidth="1"/>
    <col min="7172" max="7172" width="23.1640625" style="15" customWidth="1"/>
    <col min="7173" max="7173" width="33.6640625" style="15" customWidth="1"/>
    <col min="7174" max="7178" width="0" style="15" hidden="1" customWidth="1"/>
    <col min="7179" max="7179" width="23.6640625" style="15" customWidth="1"/>
    <col min="7180" max="7180" width="27.1640625" style="15" customWidth="1"/>
    <col min="7181" max="7181" width="21.6640625" style="15" customWidth="1"/>
    <col min="7182" max="7183" width="15.5" style="15" customWidth="1"/>
    <col min="7184" max="7184" width="24.6640625" style="15" customWidth="1"/>
    <col min="7185" max="7185" width="20.5" style="15" customWidth="1"/>
    <col min="7186" max="7186" width="25.5" style="15" customWidth="1"/>
    <col min="7187" max="7188" width="15.5" style="15" customWidth="1"/>
    <col min="7189" max="7193" width="0" style="15" hidden="1" customWidth="1"/>
    <col min="7194" max="7194" width="20" style="15" customWidth="1"/>
    <col min="7195" max="7195" width="17" style="15" customWidth="1"/>
    <col min="7196" max="7196" width="21.1640625" style="15" customWidth="1"/>
    <col min="7197" max="7198" width="17" style="15" customWidth="1"/>
    <col min="7199" max="7199" width="21.1640625" style="15" customWidth="1"/>
    <col min="7200" max="7200" width="17" style="15" customWidth="1"/>
    <col min="7201" max="7201" width="23.1640625" style="15" customWidth="1"/>
    <col min="7202" max="7203" width="17" style="15" customWidth="1"/>
    <col min="7204" max="7204" width="20" style="15" customWidth="1"/>
    <col min="7205" max="7205" width="16.6640625" style="15" customWidth="1"/>
    <col min="7206" max="7206" width="20.83203125" style="15" customWidth="1"/>
    <col min="7207" max="7208" width="16.6640625" style="15" customWidth="1"/>
    <col min="7209" max="7209" width="27.5" style="15" customWidth="1"/>
    <col min="7210" max="7210" width="16.6640625" style="15" customWidth="1"/>
    <col min="7211" max="7211" width="22.33203125" style="15" customWidth="1"/>
    <col min="7212" max="7213" width="16.6640625" style="15" customWidth="1"/>
    <col min="7214" max="7214" width="20.6640625" style="15" customWidth="1"/>
    <col min="7215" max="7215" width="18" style="15" customWidth="1"/>
    <col min="7216" max="7216" width="22.33203125" style="15" customWidth="1"/>
    <col min="7217" max="7218" width="18" style="15" customWidth="1"/>
    <col min="7219" max="7219" width="25.33203125" style="15" customWidth="1"/>
    <col min="7220" max="7220" width="18" style="15" customWidth="1"/>
    <col min="7221" max="7221" width="26.6640625" style="15" customWidth="1"/>
    <col min="7222" max="7223" width="18" style="15" customWidth="1"/>
    <col min="7224" max="7224" width="21" style="15" customWidth="1"/>
    <col min="7225" max="7423" width="9.33203125" style="15"/>
    <col min="7424" max="7424" width="14.5" style="15" customWidth="1"/>
    <col min="7425" max="7425" width="45.83203125" style="15" customWidth="1"/>
    <col min="7426" max="7426" width="91" style="15" customWidth="1"/>
    <col min="7427" max="7427" width="37" style="15" customWidth="1"/>
    <col min="7428" max="7428" width="23.1640625" style="15" customWidth="1"/>
    <col min="7429" max="7429" width="33.6640625" style="15" customWidth="1"/>
    <col min="7430" max="7434" width="0" style="15" hidden="1" customWidth="1"/>
    <col min="7435" max="7435" width="23.6640625" style="15" customWidth="1"/>
    <col min="7436" max="7436" width="27.1640625" style="15" customWidth="1"/>
    <col min="7437" max="7437" width="21.6640625" style="15" customWidth="1"/>
    <col min="7438" max="7439" width="15.5" style="15" customWidth="1"/>
    <col min="7440" max="7440" width="24.6640625" style="15" customWidth="1"/>
    <col min="7441" max="7441" width="20.5" style="15" customWidth="1"/>
    <col min="7442" max="7442" width="25.5" style="15" customWidth="1"/>
    <col min="7443" max="7444" width="15.5" style="15" customWidth="1"/>
    <col min="7445" max="7449" width="0" style="15" hidden="1" customWidth="1"/>
    <col min="7450" max="7450" width="20" style="15" customWidth="1"/>
    <col min="7451" max="7451" width="17" style="15" customWidth="1"/>
    <col min="7452" max="7452" width="21.1640625" style="15" customWidth="1"/>
    <col min="7453" max="7454" width="17" style="15" customWidth="1"/>
    <col min="7455" max="7455" width="21.1640625" style="15" customWidth="1"/>
    <col min="7456" max="7456" width="17" style="15" customWidth="1"/>
    <col min="7457" max="7457" width="23.1640625" style="15" customWidth="1"/>
    <col min="7458" max="7459" width="17" style="15" customWidth="1"/>
    <col min="7460" max="7460" width="20" style="15" customWidth="1"/>
    <col min="7461" max="7461" width="16.6640625" style="15" customWidth="1"/>
    <col min="7462" max="7462" width="20.83203125" style="15" customWidth="1"/>
    <col min="7463" max="7464" width="16.6640625" style="15" customWidth="1"/>
    <col min="7465" max="7465" width="27.5" style="15" customWidth="1"/>
    <col min="7466" max="7466" width="16.6640625" style="15" customWidth="1"/>
    <col min="7467" max="7467" width="22.33203125" style="15" customWidth="1"/>
    <col min="7468" max="7469" width="16.6640625" style="15" customWidth="1"/>
    <col min="7470" max="7470" width="20.6640625" style="15" customWidth="1"/>
    <col min="7471" max="7471" width="18" style="15" customWidth="1"/>
    <col min="7472" max="7472" width="22.33203125" style="15" customWidth="1"/>
    <col min="7473" max="7474" width="18" style="15" customWidth="1"/>
    <col min="7475" max="7475" width="25.33203125" style="15" customWidth="1"/>
    <col min="7476" max="7476" width="18" style="15" customWidth="1"/>
    <col min="7477" max="7477" width="26.6640625" style="15" customWidth="1"/>
    <col min="7478" max="7479" width="18" style="15" customWidth="1"/>
    <col min="7480" max="7480" width="21" style="15" customWidth="1"/>
    <col min="7481" max="7679" width="9.33203125" style="15"/>
    <col min="7680" max="7680" width="14.5" style="15" customWidth="1"/>
    <col min="7681" max="7681" width="45.83203125" style="15" customWidth="1"/>
    <col min="7682" max="7682" width="91" style="15" customWidth="1"/>
    <col min="7683" max="7683" width="37" style="15" customWidth="1"/>
    <col min="7684" max="7684" width="23.1640625" style="15" customWidth="1"/>
    <col min="7685" max="7685" width="33.6640625" style="15" customWidth="1"/>
    <col min="7686" max="7690" width="0" style="15" hidden="1" customWidth="1"/>
    <col min="7691" max="7691" width="23.6640625" style="15" customWidth="1"/>
    <col min="7692" max="7692" width="27.1640625" style="15" customWidth="1"/>
    <col min="7693" max="7693" width="21.6640625" style="15" customWidth="1"/>
    <col min="7694" max="7695" width="15.5" style="15" customWidth="1"/>
    <col min="7696" max="7696" width="24.6640625" style="15" customWidth="1"/>
    <col min="7697" max="7697" width="20.5" style="15" customWidth="1"/>
    <col min="7698" max="7698" width="25.5" style="15" customWidth="1"/>
    <col min="7699" max="7700" width="15.5" style="15" customWidth="1"/>
    <col min="7701" max="7705" width="0" style="15" hidden="1" customWidth="1"/>
    <col min="7706" max="7706" width="20" style="15" customWidth="1"/>
    <col min="7707" max="7707" width="17" style="15" customWidth="1"/>
    <col min="7708" max="7708" width="21.1640625" style="15" customWidth="1"/>
    <col min="7709" max="7710" width="17" style="15" customWidth="1"/>
    <col min="7711" max="7711" width="21.1640625" style="15" customWidth="1"/>
    <col min="7712" max="7712" width="17" style="15" customWidth="1"/>
    <col min="7713" max="7713" width="23.1640625" style="15" customWidth="1"/>
    <col min="7714" max="7715" width="17" style="15" customWidth="1"/>
    <col min="7716" max="7716" width="20" style="15" customWidth="1"/>
    <col min="7717" max="7717" width="16.6640625" style="15" customWidth="1"/>
    <col min="7718" max="7718" width="20.83203125" style="15" customWidth="1"/>
    <col min="7719" max="7720" width="16.6640625" style="15" customWidth="1"/>
    <col min="7721" max="7721" width="27.5" style="15" customWidth="1"/>
    <col min="7722" max="7722" width="16.6640625" style="15" customWidth="1"/>
    <col min="7723" max="7723" width="22.33203125" style="15" customWidth="1"/>
    <col min="7724" max="7725" width="16.6640625" style="15" customWidth="1"/>
    <col min="7726" max="7726" width="20.6640625" style="15" customWidth="1"/>
    <col min="7727" max="7727" width="18" style="15" customWidth="1"/>
    <col min="7728" max="7728" width="22.33203125" style="15" customWidth="1"/>
    <col min="7729" max="7730" width="18" style="15" customWidth="1"/>
    <col min="7731" max="7731" width="25.33203125" style="15" customWidth="1"/>
    <col min="7732" max="7732" width="18" style="15" customWidth="1"/>
    <col min="7733" max="7733" width="26.6640625" style="15" customWidth="1"/>
    <col min="7734" max="7735" width="18" style="15" customWidth="1"/>
    <col min="7736" max="7736" width="21" style="15" customWidth="1"/>
    <col min="7737" max="7935" width="9.33203125" style="15"/>
    <col min="7936" max="7936" width="14.5" style="15" customWidth="1"/>
    <col min="7937" max="7937" width="45.83203125" style="15" customWidth="1"/>
    <col min="7938" max="7938" width="91" style="15" customWidth="1"/>
    <col min="7939" max="7939" width="37" style="15" customWidth="1"/>
    <col min="7940" max="7940" width="23.1640625" style="15" customWidth="1"/>
    <col min="7941" max="7941" width="33.6640625" style="15" customWidth="1"/>
    <col min="7942" max="7946" width="0" style="15" hidden="1" customWidth="1"/>
    <col min="7947" max="7947" width="23.6640625" style="15" customWidth="1"/>
    <col min="7948" max="7948" width="27.1640625" style="15" customWidth="1"/>
    <col min="7949" max="7949" width="21.6640625" style="15" customWidth="1"/>
    <col min="7950" max="7951" width="15.5" style="15" customWidth="1"/>
    <col min="7952" max="7952" width="24.6640625" style="15" customWidth="1"/>
    <col min="7953" max="7953" width="20.5" style="15" customWidth="1"/>
    <col min="7954" max="7954" width="25.5" style="15" customWidth="1"/>
    <col min="7955" max="7956" width="15.5" style="15" customWidth="1"/>
    <col min="7957" max="7961" width="0" style="15" hidden="1" customWidth="1"/>
    <col min="7962" max="7962" width="20" style="15" customWidth="1"/>
    <col min="7963" max="7963" width="17" style="15" customWidth="1"/>
    <col min="7964" max="7964" width="21.1640625" style="15" customWidth="1"/>
    <col min="7965" max="7966" width="17" style="15" customWidth="1"/>
    <col min="7967" max="7967" width="21.1640625" style="15" customWidth="1"/>
    <col min="7968" max="7968" width="17" style="15" customWidth="1"/>
    <col min="7969" max="7969" width="23.1640625" style="15" customWidth="1"/>
    <col min="7970" max="7971" width="17" style="15" customWidth="1"/>
    <col min="7972" max="7972" width="20" style="15" customWidth="1"/>
    <col min="7973" max="7973" width="16.6640625" style="15" customWidth="1"/>
    <col min="7974" max="7974" width="20.83203125" style="15" customWidth="1"/>
    <col min="7975" max="7976" width="16.6640625" style="15" customWidth="1"/>
    <col min="7977" max="7977" width="27.5" style="15" customWidth="1"/>
    <col min="7978" max="7978" width="16.6640625" style="15" customWidth="1"/>
    <col min="7979" max="7979" width="22.33203125" style="15" customWidth="1"/>
    <col min="7980" max="7981" width="16.6640625" style="15" customWidth="1"/>
    <col min="7982" max="7982" width="20.6640625" style="15" customWidth="1"/>
    <col min="7983" max="7983" width="18" style="15" customWidth="1"/>
    <col min="7984" max="7984" width="22.33203125" style="15" customWidth="1"/>
    <col min="7985" max="7986" width="18" style="15" customWidth="1"/>
    <col min="7987" max="7987" width="25.33203125" style="15" customWidth="1"/>
    <col min="7988" max="7988" width="18" style="15" customWidth="1"/>
    <col min="7989" max="7989" width="26.6640625" style="15" customWidth="1"/>
    <col min="7990" max="7991" width="18" style="15" customWidth="1"/>
    <col min="7992" max="7992" width="21" style="15" customWidth="1"/>
    <col min="7993" max="8191" width="9.33203125" style="15"/>
    <col min="8192" max="8192" width="14.5" style="15" customWidth="1"/>
    <col min="8193" max="8193" width="45.83203125" style="15" customWidth="1"/>
    <col min="8194" max="8194" width="91" style="15" customWidth="1"/>
    <col min="8195" max="8195" width="37" style="15" customWidth="1"/>
    <col min="8196" max="8196" width="23.1640625" style="15" customWidth="1"/>
    <col min="8197" max="8197" width="33.6640625" style="15" customWidth="1"/>
    <col min="8198" max="8202" width="0" style="15" hidden="1" customWidth="1"/>
    <col min="8203" max="8203" width="23.6640625" style="15" customWidth="1"/>
    <col min="8204" max="8204" width="27.1640625" style="15" customWidth="1"/>
    <col min="8205" max="8205" width="21.6640625" style="15" customWidth="1"/>
    <col min="8206" max="8207" width="15.5" style="15" customWidth="1"/>
    <col min="8208" max="8208" width="24.6640625" style="15" customWidth="1"/>
    <col min="8209" max="8209" width="20.5" style="15" customWidth="1"/>
    <col min="8210" max="8210" width="25.5" style="15" customWidth="1"/>
    <col min="8211" max="8212" width="15.5" style="15" customWidth="1"/>
    <col min="8213" max="8217" width="0" style="15" hidden="1" customWidth="1"/>
    <col min="8218" max="8218" width="20" style="15" customWidth="1"/>
    <col min="8219" max="8219" width="17" style="15" customWidth="1"/>
    <col min="8220" max="8220" width="21.1640625" style="15" customWidth="1"/>
    <col min="8221" max="8222" width="17" style="15" customWidth="1"/>
    <col min="8223" max="8223" width="21.1640625" style="15" customWidth="1"/>
    <col min="8224" max="8224" width="17" style="15" customWidth="1"/>
    <col min="8225" max="8225" width="23.1640625" style="15" customWidth="1"/>
    <col min="8226" max="8227" width="17" style="15" customWidth="1"/>
    <col min="8228" max="8228" width="20" style="15" customWidth="1"/>
    <col min="8229" max="8229" width="16.6640625" style="15" customWidth="1"/>
    <col min="8230" max="8230" width="20.83203125" style="15" customWidth="1"/>
    <col min="8231" max="8232" width="16.6640625" style="15" customWidth="1"/>
    <col min="8233" max="8233" width="27.5" style="15" customWidth="1"/>
    <col min="8234" max="8234" width="16.6640625" style="15" customWidth="1"/>
    <col min="8235" max="8235" width="22.33203125" style="15" customWidth="1"/>
    <col min="8236" max="8237" width="16.6640625" style="15" customWidth="1"/>
    <col min="8238" max="8238" width="20.6640625" style="15" customWidth="1"/>
    <col min="8239" max="8239" width="18" style="15" customWidth="1"/>
    <col min="8240" max="8240" width="22.33203125" style="15" customWidth="1"/>
    <col min="8241" max="8242" width="18" style="15" customWidth="1"/>
    <col min="8243" max="8243" width="25.33203125" style="15" customWidth="1"/>
    <col min="8244" max="8244" width="18" style="15" customWidth="1"/>
    <col min="8245" max="8245" width="26.6640625" style="15" customWidth="1"/>
    <col min="8246" max="8247" width="18" style="15" customWidth="1"/>
    <col min="8248" max="8248" width="21" style="15" customWidth="1"/>
    <col min="8249" max="8447" width="9.33203125" style="15"/>
    <col min="8448" max="8448" width="14.5" style="15" customWidth="1"/>
    <col min="8449" max="8449" width="45.83203125" style="15" customWidth="1"/>
    <col min="8450" max="8450" width="91" style="15" customWidth="1"/>
    <col min="8451" max="8451" width="37" style="15" customWidth="1"/>
    <col min="8452" max="8452" width="23.1640625" style="15" customWidth="1"/>
    <col min="8453" max="8453" width="33.6640625" style="15" customWidth="1"/>
    <col min="8454" max="8458" width="0" style="15" hidden="1" customWidth="1"/>
    <col min="8459" max="8459" width="23.6640625" style="15" customWidth="1"/>
    <col min="8460" max="8460" width="27.1640625" style="15" customWidth="1"/>
    <col min="8461" max="8461" width="21.6640625" style="15" customWidth="1"/>
    <col min="8462" max="8463" width="15.5" style="15" customWidth="1"/>
    <col min="8464" max="8464" width="24.6640625" style="15" customWidth="1"/>
    <col min="8465" max="8465" width="20.5" style="15" customWidth="1"/>
    <col min="8466" max="8466" width="25.5" style="15" customWidth="1"/>
    <col min="8467" max="8468" width="15.5" style="15" customWidth="1"/>
    <col min="8469" max="8473" width="0" style="15" hidden="1" customWidth="1"/>
    <col min="8474" max="8474" width="20" style="15" customWidth="1"/>
    <col min="8475" max="8475" width="17" style="15" customWidth="1"/>
    <col min="8476" max="8476" width="21.1640625" style="15" customWidth="1"/>
    <col min="8477" max="8478" width="17" style="15" customWidth="1"/>
    <col min="8479" max="8479" width="21.1640625" style="15" customWidth="1"/>
    <col min="8480" max="8480" width="17" style="15" customWidth="1"/>
    <col min="8481" max="8481" width="23.1640625" style="15" customWidth="1"/>
    <col min="8482" max="8483" width="17" style="15" customWidth="1"/>
    <col min="8484" max="8484" width="20" style="15" customWidth="1"/>
    <col min="8485" max="8485" width="16.6640625" style="15" customWidth="1"/>
    <col min="8486" max="8486" width="20.83203125" style="15" customWidth="1"/>
    <col min="8487" max="8488" width="16.6640625" style="15" customWidth="1"/>
    <col min="8489" max="8489" width="27.5" style="15" customWidth="1"/>
    <col min="8490" max="8490" width="16.6640625" style="15" customWidth="1"/>
    <col min="8491" max="8491" width="22.33203125" style="15" customWidth="1"/>
    <col min="8492" max="8493" width="16.6640625" style="15" customWidth="1"/>
    <col min="8494" max="8494" width="20.6640625" style="15" customWidth="1"/>
    <col min="8495" max="8495" width="18" style="15" customWidth="1"/>
    <col min="8496" max="8496" width="22.33203125" style="15" customWidth="1"/>
    <col min="8497" max="8498" width="18" style="15" customWidth="1"/>
    <col min="8499" max="8499" width="25.33203125" style="15" customWidth="1"/>
    <col min="8500" max="8500" width="18" style="15" customWidth="1"/>
    <col min="8501" max="8501" width="26.6640625" style="15" customWidth="1"/>
    <col min="8502" max="8503" width="18" style="15" customWidth="1"/>
    <col min="8504" max="8504" width="21" style="15" customWidth="1"/>
    <col min="8505" max="8703" width="9.33203125" style="15"/>
    <col min="8704" max="8704" width="14.5" style="15" customWidth="1"/>
    <col min="8705" max="8705" width="45.83203125" style="15" customWidth="1"/>
    <col min="8706" max="8706" width="91" style="15" customWidth="1"/>
    <col min="8707" max="8707" width="37" style="15" customWidth="1"/>
    <col min="8708" max="8708" width="23.1640625" style="15" customWidth="1"/>
    <col min="8709" max="8709" width="33.6640625" style="15" customWidth="1"/>
    <col min="8710" max="8714" width="0" style="15" hidden="1" customWidth="1"/>
    <col min="8715" max="8715" width="23.6640625" style="15" customWidth="1"/>
    <col min="8716" max="8716" width="27.1640625" style="15" customWidth="1"/>
    <col min="8717" max="8717" width="21.6640625" style="15" customWidth="1"/>
    <col min="8718" max="8719" width="15.5" style="15" customWidth="1"/>
    <col min="8720" max="8720" width="24.6640625" style="15" customWidth="1"/>
    <col min="8721" max="8721" width="20.5" style="15" customWidth="1"/>
    <col min="8722" max="8722" width="25.5" style="15" customWidth="1"/>
    <col min="8723" max="8724" width="15.5" style="15" customWidth="1"/>
    <col min="8725" max="8729" width="0" style="15" hidden="1" customWidth="1"/>
    <col min="8730" max="8730" width="20" style="15" customWidth="1"/>
    <col min="8731" max="8731" width="17" style="15" customWidth="1"/>
    <col min="8732" max="8732" width="21.1640625" style="15" customWidth="1"/>
    <col min="8733" max="8734" width="17" style="15" customWidth="1"/>
    <col min="8735" max="8735" width="21.1640625" style="15" customWidth="1"/>
    <col min="8736" max="8736" width="17" style="15" customWidth="1"/>
    <col min="8737" max="8737" width="23.1640625" style="15" customWidth="1"/>
    <col min="8738" max="8739" width="17" style="15" customWidth="1"/>
    <col min="8740" max="8740" width="20" style="15" customWidth="1"/>
    <col min="8741" max="8741" width="16.6640625" style="15" customWidth="1"/>
    <col min="8742" max="8742" width="20.83203125" style="15" customWidth="1"/>
    <col min="8743" max="8744" width="16.6640625" style="15" customWidth="1"/>
    <col min="8745" max="8745" width="27.5" style="15" customWidth="1"/>
    <col min="8746" max="8746" width="16.6640625" style="15" customWidth="1"/>
    <col min="8747" max="8747" width="22.33203125" style="15" customWidth="1"/>
    <col min="8748" max="8749" width="16.6640625" style="15" customWidth="1"/>
    <col min="8750" max="8750" width="20.6640625" style="15" customWidth="1"/>
    <col min="8751" max="8751" width="18" style="15" customWidth="1"/>
    <col min="8752" max="8752" width="22.33203125" style="15" customWidth="1"/>
    <col min="8753" max="8754" width="18" style="15" customWidth="1"/>
    <col min="8755" max="8755" width="25.33203125" style="15" customWidth="1"/>
    <col min="8756" max="8756" width="18" style="15" customWidth="1"/>
    <col min="8757" max="8757" width="26.6640625" style="15" customWidth="1"/>
    <col min="8758" max="8759" width="18" style="15" customWidth="1"/>
    <col min="8760" max="8760" width="21" style="15" customWidth="1"/>
    <col min="8761" max="8959" width="9.33203125" style="15"/>
    <col min="8960" max="8960" width="14.5" style="15" customWidth="1"/>
    <col min="8961" max="8961" width="45.83203125" style="15" customWidth="1"/>
    <col min="8962" max="8962" width="91" style="15" customWidth="1"/>
    <col min="8963" max="8963" width="37" style="15" customWidth="1"/>
    <col min="8964" max="8964" width="23.1640625" style="15" customWidth="1"/>
    <col min="8965" max="8965" width="33.6640625" style="15" customWidth="1"/>
    <col min="8966" max="8970" width="0" style="15" hidden="1" customWidth="1"/>
    <col min="8971" max="8971" width="23.6640625" style="15" customWidth="1"/>
    <col min="8972" max="8972" width="27.1640625" style="15" customWidth="1"/>
    <col min="8973" max="8973" width="21.6640625" style="15" customWidth="1"/>
    <col min="8974" max="8975" width="15.5" style="15" customWidth="1"/>
    <col min="8976" max="8976" width="24.6640625" style="15" customWidth="1"/>
    <col min="8977" max="8977" width="20.5" style="15" customWidth="1"/>
    <col min="8978" max="8978" width="25.5" style="15" customWidth="1"/>
    <col min="8979" max="8980" width="15.5" style="15" customWidth="1"/>
    <col min="8981" max="8985" width="0" style="15" hidden="1" customWidth="1"/>
    <col min="8986" max="8986" width="20" style="15" customWidth="1"/>
    <col min="8987" max="8987" width="17" style="15" customWidth="1"/>
    <col min="8988" max="8988" width="21.1640625" style="15" customWidth="1"/>
    <col min="8989" max="8990" width="17" style="15" customWidth="1"/>
    <col min="8991" max="8991" width="21.1640625" style="15" customWidth="1"/>
    <col min="8992" max="8992" width="17" style="15" customWidth="1"/>
    <col min="8993" max="8993" width="23.1640625" style="15" customWidth="1"/>
    <col min="8994" max="8995" width="17" style="15" customWidth="1"/>
    <col min="8996" max="8996" width="20" style="15" customWidth="1"/>
    <col min="8997" max="8997" width="16.6640625" style="15" customWidth="1"/>
    <col min="8998" max="8998" width="20.83203125" style="15" customWidth="1"/>
    <col min="8999" max="9000" width="16.6640625" style="15" customWidth="1"/>
    <col min="9001" max="9001" width="27.5" style="15" customWidth="1"/>
    <col min="9002" max="9002" width="16.6640625" style="15" customWidth="1"/>
    <col min="9003" max="9003" width="22.33203125" style="15" customWidth="1"/>
    <col min="9004" max="9005" width="16.6640625" style="15" customWidth="1"/>
    <col min="9006" max="9006" width="20.6640625" style="15" customWidth="1"/>
    <col min="9007" max="9007" width="18" style="15" customWidth="1"/>
    <col min="9008" max="9008" width="22.33203125" style="15" customWidth="1"/>
    <col min="9009" max="9010" width="18" style="15" customWidth="1"/>
    <col min="9011" max="9011" width="25.33203125" style="15" customWidth="1"/>
    <col min="9012" max="9012" width="18" style="15" customWidth="1"/>
    <col min="9013" max="9013" width="26.6640625" style="15" customWidth="1"/>
    <col min="9014" max="9015" width="18" style="15" customWidth="1"/>
    <col min="9016" max="9016" width="21" style="15" customWidth="1"/>
    <col min="9017" max="9215" width="9.33203125" style="15"/>
    <col min="9216" max="9216" width="14.5" style="15" customWidth="1"/>
    <col min="9217" max="9217" width="45.83203125" style="15" customWidth="1"/>
    <col min="9218" max="9218" width="91" style="15" customWidth="1"/>
    <col min="9219" max="9219" width="37" style="15" customWidth="1"/>
    <col min="9220" max="9220" width="23.1640625" style="15" customWidth="1"/>
    <col min="9221" max="9221" width="33.6640625" style="15" customWidth="1"/>
    <col min="9222" max="9226" width="0" style="15" hidden="1" customWidth="1"/>
    <col min="9227" max="9227" width="23.6640625" style="15" customWidth="1"/>
    <col min="9228" max="9228" width="27.1640625" style="15" customWidth="1"/>
    <col min="9229" max="9229" width="21.6640625" style="15" customWidth="1"/>
    <col min="9230" max="9231" width="15.5" style="15" customWidth="1"/>
    <col min="9232" max="9232" width="24.6640625" style="15" customWidth="1"/>
    <col min="9233" max="9233" width="20.5" style="15" customWidth="1"/>
    <col min="9234" max="9234" width="25.5" style="15" customWidth="1"/>
    <col min="9235" max="9236" width="15.5" style="15" customWidth="1"/>
    <col min="9237" max="9241" width="0" style="15" hidden="1" customWidth="1"/>
    <col min="9242" max="9242" width="20" style="15" customWidth="1"/>
    <col min="9243" max="9243" width="17" style="15" customWidth="1"/>
    <col min="9244" max="9244" width="21.1640625" style="15" customWidth="1"/>
    <col min="9245" max="9246" width="17" style="15" customWidth="1"/>
    <col min="9247" max="9247" width="21.1640625" style="15" customWidth="1"/>
    <col min="9248" max="9248" width="17" style="15" customWidth="1"/>
    <col min="9249" max="9249" width="23.1640625" style="15" customWidth="1"/>
    <col min="9250" max="9251" width="17" style="15" customWidth="1"/>
    <col min="9252" max="9252" width="20" style="15" customWidth="1"/>
    <col min="9253" max="9253" width="16.6640625" style="15" customWidth="1"/>
    <col min="9254" max="9254" width="20.83203125" style="15" customWidth="1"/>
    <col min="9255" max="9256" width="16.6640625" style="15" customWidth="1"/>
    <col min="9257" max="9257" width="27.5" style="15" customWidth="1"/>
    <col min="9258" max="9258" width="16.6640625" style="15" customWidth="1"/>
    <col min="9259" max="9259" width="22.33203125" style="15" customWidth="1"/>
    <col min="9260" max="9261" width="16.6640625" style="15" customWidth="1"/>
    <col min="9262" max="9262" width="20.6640625" style="15" customWidth="1"/>
    <col min="9263" max="9263" width="18" style="15" customWidth="1"/>
    <col min="9264" max="9264" width="22.33203125" style="15" customWidth="1"/>
    <col min="9265" max="9266" width="18" style="15" customWidth="1"/>
    <col min="9267" max="9267" width="25.33203125" style="15" customWidth="1"/>
    <col min="9268" max="9268" width="18" style="15" customWidth="1"/>
    <col min="9269" max="9269" width="26.6640625" style="15" customWidth="1"/>
    <col min="9270" max="9271" width="18" style="15" customWidth="1"/>
    <col min="9272" max="9272" width="21" style="15" customWidth="1"/>
    <col min="9273" max="9471" width="9.33203125" style="15"/>
    <col min="9472" max="9472" width="14.5" style="15" customWidth="1"/>
    <col min="9473" max="9473" width="45.83203125" style="15" customWidth="1"/>
    <col min="9474" max="9474" width="91" style="15" customWidth="1"/>
    <col min="9475" max="9475" width="37" style="15" customWidth="1"/>
    <col min="9476" max="9476" width="23.1640625" style="15" customWidth="1"/>
    <col min="9477" max="9477" width="33.6640625" style="15" customWidth="1"/>
    <col min="9478" max="9482" width="0" style="15" hidden="1" customWidth="1"/>
    <col min="9483" max="9483" width="23.6640625" style="15" customWidth="1"/>
    <col min="9484" max="9484" width="27.1640625" style="15" customWidth="1"/>
    <col min="9485" max="9485" width="21.6640625" style="15" customWidth="1"/>
    <col min="9486" max="9487" width="15.5" style="15" customWidth="1"/>
    <col min="9488" max="9488" width="24.6640625" style="15" customWidth="1"/>
    <col min="9489" max="9489" width="20.5" style="15" customWidth="1"/>
    <col min="9490" max="9490" width="25.5" style="15" customWidth="1"/>
    <col min="9491" max="9492" width="15.5" style="15" customWidth="1"/>
    <col min="9493" max="9497" width="0" style="15" hidden="1" customWidth="1"/>
    <col min="9498" max="9498" width="20" style="15" customWidth="1"/>
    <col min="9499" max="9499" width="17" style="15" customWidth="1"/>
    <col min="9500" max="9500" width="21.1640625" style="15" customWidth="1"/>
    <col min="9501" max="9502" width="17" style="15" customWidth="1"/>
    <col min="9503" max="9503" width="21.1640625" style="15" customWidth="1"/>
    <col min="9504" max="9504" width="17" style="15" customWidth="1"/>
    <col min="9505" max="9505" width="23.1640625" style="15" customWidth="1"/>
    <col min="9506" max="9507" width="17" style="15" customWidth="1"/>
    <col min="9508" max="9508" width="20" style="15" customWidth="1"/>
    <col min="9509" max="9509" width="16.6640625" style="15" customWidth="1"/>
    <col min="9510" max="9510" width="20.83203125" style="15" customWidth="1"/>
    <col min="9511" max="9512" width="16.6640625" style="15" customWidth="1"/>
    <col min="9513" max="9513" width="27.5" style="15" customWidth="1"/>
    <col min="9514" max="9514" width="16.6640625" style="15" customWidth="1"/>
    <col min="9515" max="9515" width="22.33203125" style="15" customWidth="1"/>
    <col min="9516" max="9517" width="16.6640625" style="15" customWidth="1"/>
    <col min="9518" max="9518" width="20.6640625" style="15" customWidth="1"/>
    <col min="9519" max="9519" width="18" style="15" customWidth="1"/>
    <col min="9520" max="9520" width="22.33203125" style="15" customWidth="1"/>
    <col min="9521" max="9522" width="18" style="15" customWidth="1"/>
    <col min="9523" max="9523" width="25.33203125" style="15" customWidth="1"/>
    <col min="9524" max="9524" width="18" style="15" customWidth="1"/>
    <col min="9525" max="9525" width="26.6640625" style="15" customWidth="1"/>
    <col min="9526" max="9527" width="18" style="15" customWidth="1"/>
    <col min="9528" max="9528" width="21" style="15" customWidth="1"/>
    <col min="9529" max="9727" width="9.33203125" style="15"/>
    <col min="9728" max="9728" width="14.5" style="15" customWidth="1"/>
    <col min="9729" max="9729" width="45.83203125" style="15" customWidth="1"/>
    <col min="9730" max="9730" width="91" style="15" customWidth="1"/>
    <col min="9731" max="9731" width="37" style="15" customWidth="1"/>
    <col min="9732" max="9732" width="23.1640625" style="15" customWidth="1"/>
    <col min="9733" max="9733" width="33.6640625" style="15" customWidth="1"/>
    <col min="9734" max="9738" width="0" style="15" hidden="1" customWidth="1"/>
    <col min="9739" max="9739" width="23.6640625" style="15" customWidth="1"/>
    <col min="9740" max="9740" width="27.1640625" style="15" customWidth="1"/>
    <col min="9741" max="9741" width="21.6640625" style="15" customWidth="1"/>
    <col min="9742" max="9743" width="15.5" style="15" customWidth="1"/>
    <col min="9744" max="9744" width="24.6640625" style="15" customWidth="1"/>
    <col min="9745" max="9745" width="20.5" style="15" customWidth="1"/>
    <col min="9746" max="9746" width="25.5" style="15" customWidth="1"/>
    <col min="9747" max="9748" width="15.5" style="15" customWidth="1"/>
    <col min="9749" max="9753" width="0" style="15" hidden="1" customWidth="1"/>
    <col min="9754" max="9754" width="20" style="15" customWidth="1"/>
    <col min="9755" max="9755" width="17" style="15" customWidth="1"/>
    <col min="9756" max="9756" width="21.1640625" style="15" customWidth="1"/>
    <col min="9757" max="9758" width="17" style="15" customWidth="1"/>
    <col min="9759" max="9759" width="21.1640625" style="15" customWidth="1"/>
    <col min="9760" max="9760" width="17" style="15" customWidth="1"/>
    <col min="9761" max="9761" width="23.1640625" style="15" customWidth="1"/>
    <col min="9762" max="9763" width="17" style="15" customWidth="1"/>
    <col min="9764" max="9764" width="20" style="15" customWidth="1"/>
    <col min="9765" max="9765" width="16.6640625" style="15" customWidth="1"/>
    <col min="9766" max="9766" width="20.83203125" style="15" customWidth="1"/>
    <col min="9767" max="9768" width="16.6640625" style="15" customWidth="1"/>
    <col min="9769" max="9769" width="27.5" style="15" customWidth="1"/>
    <col min="9770" max="9770" width="16.6640625" style="15" customWidth="1"/>
    <col min="9771" max="9771" width="22.33203125" style="15" customWidth="1"/>
    <col min="9772" max="9773" width="16.6640625" style="15" customWidth="1"/>
    <col min="9774" max="9774" width="20.6640625" style="15" customWidth="1"/>
    <col min="9775" max="9775" width="18" style="15" customWidth="1"/>
    <col min="9776" max="9776" width="22.33203125" style="15" customWidth="1"/>
    <col min="9777" max="9778" width="18" style="15" customWidth="1"/>
    <col min="9779" max="9779" width="25.33203125" style="15" customWidth="1"/>
    <col min="9780" max="9780" width="18" style="15" customWidth="1"/>
    <col min="9781" max="9781" width="26.6640625" style="15" customWidth="1"/>
    <col min="9782" max="9783" width="18" style="15" customWidth="1"/>
    <col min="9784" max="9784" width="21" style="15" customWidth="1"/>
    <col min="9785" max="9983" width="9.33203125" style="15"/>
    <col min="9984" max="9984" width="14.5" style="15" customWidth="1"/>
    <col min="9985" max="9985" width="45.83203125" style="15" customWidth="1"/>
    <col min="9986" max="9986" width="91" style="15" customWidth="1"/>
    <col min="9987" max="9987" width="37" style="15" customWidth="1"/>
    <col min="9988" max="9988" width="23.1640625" style="15" customWidth="1"/>
    <col min="9989" max="9989" width="33.6640625" style="15" customWidth="1"/>
    <col min="9990" max="9994" width="0" style="15" hidden="1" customWidth="1"/>
    <col min="9995" max="9995" width="23.6640625" style="15" customWidth="1"/>
    <col min="9996" max="9996" width="27.1640625" style="15" customWidth="1"/>
    <col min="9997" max="9997" width="21.6640625" style="15" customWidth="1"/>
    <col min="9998" max="9999" width="15.5" style="15" customWidth="1"/>
    <col min="10000" max="10000" width="24.6640625" style="15" customWidth="1"/>
    <col min="10001" max="10001" width="20.5" style="15" customWidth="1"/>
    <col min="10002" max="10002" width="25.5" style="15" customWidth="1"/>
    <col min="10003" max="10004" width="15.5" style="15" customWidth="1"/>
    <col min="10005" max="10009" width="0" style="15" hidden="1" customWidth="1"/>
    <col min="10010" max="10010" width="20" style="15" customWidth="1"/>
    <col min="10011" max="10011" width="17" style="15" customWidth="1"/>
    <col min="10012" max="10012" width="21.1640625" style="15" customWidth="1"/>
    <col min="10013" max="10014" width="17" style="15" customWidth="1"/>
    <col min="10015" max="10015" width="21.1640625" style="15" customWidth="1"/>
    <col min="10016" max="10016" width="17" style="15" customWidth="1"/>
    <col min="10017" max="10017" width="23.1640625" style="15" customWidth="1"/>
    <col min="10018" max="10019" width="17" style="15" customWidth="1"/>
    <col min="10020" max="10020" width="20" style="15" customWidth="1"/>
    <col min="10021" max="10021" width="16.6640625" style="15" customWidth="1"/>
    <col min="10022" max="10022" width="20.83203125" style="15" customWidth="1"/>
    <col min="10023" max="10024" width="16.6640625" style="15" customWidth="1"/>
    <col min="10025" max="10025" width="27.5" style="15" customWidth="1"/>
    <col min="10026" max="10026" width="16.6640625" style="15" customWidth="1"/>
    <col min="10027" max="10027" width="22.33203125" style="15" customWidth="1"/>
    <col min="10028" max="10029" width="16.6640625" style="15" customWidth="1"/>
    <col min="10030" max="10030" width="20.6640625" style="15" customWidth="1"/>
    <col min="10031" max="10031" width="18" style="15" customWidth="1"/>
    <col min="10032" max="10032" width="22.33203125" style="15" customWidth="1"/>
    <col min="10033" max="10034" width="18" style="15" customWidth="1"/>
    <col min="10035" max="10035" width="25.33203125" style="15" customWidth="1"/>
    <col min="10036" max="10036" width="18" style="15" customWidth="1"/>
    <col min="10037" max="10037" width="26.6640625" style="15" customWidth="1"/>
    <col min="10038" max="10039" width="18" style="15" customWidth="1"/>
    <col min="10040" max="10040" width="21" style="15" customWidth="1"/>
    <col min="10041" max="10239" width="9.33203125" style="15"/>
    <col min="10240" max="10240" width="14.5" style="15" customWidth="1"/>
    <col min="10241" max="10241" width="45.83203125" style="15" customWidth="1"/>
    <col min="10242" max="10242" width="91" style="15" customWidth="1"/>
    <col min="10243" max="10243" width="37" style="15" customWidth="1"/>
    <col min="10244" max="10244" width="23.1640625" style="15" customWidth="1"/>
    <col min="10245" max="10245" width="33.6640625" style="15" customWidth="1"/>
    <col min="10246" max="10250" width="0" style="15" hidden="1" customWidth="1"/>
    <col min="10251" max="10251" width="23.6640625" style="15" customWidth="1"/>
    <col min="10252" max="10252" width="27.1640625" style="15" customWidth="1"/>
    <col min="10253" max="10253" width="21.6640625" style="15" customWidth="1"/>
    <col min="10254" max="10255" width="15.5" style="15" customWidth="1"/>
    <col min="10256" max="10256" width="24.6640625" style="15" customWidth="1"/>
    <col min="10257" max="10257" width="20.5" style="15" customWidth="1"/>
    <col min="10258" max="10258" width="25.5" style="15" customWidth="1"/>
    <col min="10259" max="10260" width="15.5" style="15" customWidth="1"/>
    <col min="10261" max="10265" width="0" style="15" hidden="1" customWidth="1"/>
    <col min="10266" max="10266" width="20" style="15" customWidth="1"/>
    <col min="10267" max="10267" width="17" style="15" customWidth="1"/>
    <col min="10268" max="10268" width="21.1640625" style="15" customWidth="1"/>
    <col min="10269" max="10270" width="17" style="15" customWidth="1"/>
    <col min="10271" max="10271" width="21.1640625" style="15" customWidth="1"/>
    <col min="10272" max="10272" width="17" style="15" customWidth="1"/>
    <col min="10273" max="10273" width="23.1640625" style="15" customWidth="1"/>
    <col min="10274" max="10275" width="17" style="15" customWidth="1"/>
    <col min="10276" max="10276" width="20" style="15" customWidth="1"/>
    <col min="10277" max="10277" width="16.6640625" style="15" customWidth="1"/>
    <col min="10278" max="10278" width="20.83203125" style="15" customWidth="1"/>
    <col min="10279" max="10280" width="16.6640625" style="15" customWidth="1"/>
    <col min="10281" max="10281" width="27.5" style="15" customWidth="1"/>
    <col min="10282" max="10282" width="16.6640625" style="15" customWidth="1"/>
    <col min="10283" max="10283" width="22.33203125" style="15" customWidth="1"/>
    <col min="10284" max="10285" width="16.6640625" style="15" customWidth="1"/>
    <col min="10286" max="10286" width="20.6640625" style="15" customWidth="1"/>
    <col min="10287" max="10287" width="18" style="15" customWidth="1"/>
    <col min="10288" max="10288" width="22.33203125" style="15" customWidth="1"/>
    <col min="10289" max="10290" width="18" style="15" customWidth="1"/>
    <col min="10291" max="10291" width="25.33203125" style="15" customWidth="1"/>
    <col min="10292" max="10292" width="18" style="15" customWidth="1"/>
    <col min="10293" max="10293" width="26.6640625" style="15" customWidth="1"/>
    <col min="10294" max="10295" width="18" style="15" customWidth="1"/>
    <col min="10296" max="10296" width="21" style="15" customWidth="1"/>
    <col min="10297" max="10495" width="9.33203125" style="15"/>
    <col min="10496" max="10496" width="14.5" style="15" customWidth="1"/>
    <col min="10497" max="10497" width="45.83203125" style="15" customWidth="1"/>
    <col min="10498" max="10498" width="91" style="15" customWidth="1"/>
    <col min="10499" max="10499" width="37" style="15" customWidth="1"/>
    <col min="10500" max="10500" width="23.1640625" style="15" customWidth="1"/>
    <col min="10501" max="10501" width="33.6640625" style="15" customWidth="1"/>
    <col min="10502" max="10506" width="0" style="15" hidden="1" customWidth="1"/>
    <col min="10507" max="10507" width="23.6640625" style="15" customWidth="1"/>
    <col min="10508" max="10508" width="27.1640625" style="15" customWidth="1"/>
    <col min="10509" max="10509" width="21.6640625" style="15" customWidth="1"/>
    <col min="10510" max="10511" width="15.5" style="15" customWidth="1"/>
    <col min="10512" max="10512" width="24.6640625" style="15" customWidth="1"/>
    <col min="10513" max="10513" width="20.5" style="15" customWidth="1"/>
    <col min="10514" max="10514" width="25.5" style="15" customWidth="1"/>
    <col min="10515" max="10516" width="15.5" style="15" customWidth="1"/>
    <col min="10517" max="10521" width="0" style="15" hidden="1" customWidth="1"/>
    <col min="10522" max="10522" width="20" style="15" customWidth="1"/>
    <col min="10523" max="10523" width="17" style="15" customWidth="1"/>
    <col min="10524" max="10524" width="21.1640625" style="15" customWidth="1"/>
    <col min="10525" max="10526" width="17" style="15" customWidth="1"/>
    <col min="10527" max="10527" width="21.1640625" style="15" customWidth="1"/>
    <col min="10528" max="10528" width="17" style="15" customWidth="1"/>
    <col min="10529" max="10529" width="23.1640625" style="15" customWidth="1"/>
    <col min="10530" max="10531" width="17" style="15" customWidth="1"/>
    <col min="10532" max="10532" width="20" style="15" customWidth="1"/>
    <col min="10533" max="10533" width="16.6640625" style="15" customWidth="1"/>
    <col min="10534" max="10534" width="20.83203125" style="15" customWidth="1"/>
    <col min="10535" max="10536" width="16.6640625" style="15" customWidth="1"/>
    <col min="10537" max="10537" width="27.5" style="15" customWidth="1"/>
    <col min="10538" max="10538" width="16.6640625" style="15" customWidth="1"/>
    <col min="10539" max="10539" width="22.33203125" style="15" customWidth="1"/>
    <col min="10540" max="10541" width="16.6640625" style="15" customWidth="1"/>
    <col min="10542" max="10542" width="20.6640625" style="15" customWidth="1"/>
    <col min="10543" max="10543" width="18" style="15" customWidth="1"/>
    <col min="10544" max="10544" width="22.33203125" style="15" customWidth="1"/>
    <col min="10545" max="10546" width="18" style="15" customWidth="1"/>
    <col min="10547" max="10547" width="25.33203125" style="15" customWidth="1"/>
    <col min="10548" max="10548" width="18" style="15" customWidth="1"/>
    <col min="10549" max="10549" width="26.6640625" style="15" customWidth="1"/>
    <col min="10550" max="10551" width="18" style="15" customWidth="1"/>
    <col min="10552" max="10552" width="21" style="15" customWidth="1"/>
    <col min="10553" max="10751" width="9.33203125" style="15"/>
    <col min="10752" max="10752" width="14.5" style="15" customWidth="1"/>
    <col min="10753" max="10753" width="45.83203125" style="15" customWidth="1"/>
    <col min="10754" max="10754" width="91" style="15" customWidth="1"/>
    <col min="10755" max="10755" width="37" style="15" customWidth="1"/>
    <col min="10756" max="10756" width="23.1640625" style="15" customWidth="1"/>
    <col min="10757" max="10757" width="33.6640625" style="15" customWidth="1"/>
    <col min="10758" max="10762" width="0" style="15" hidden="1" customWidth="1"/>
    <col min="10763" max="10763" width="23.6640625" style="15" customWidth="1"/>
    <col min="10764" max="10764" width="27.1640625" style="15" customWidth="1"/>
    <col min="10765" max="10765" width="21.6640625" style="15" customWidth="1"/>
    <col min="10766" max="10767" width="15.5" style="15" customWidth="1"/>
    <col min="10768" max="10768" width="24.6640625" style="15" customWidth="1"/>
    <col min="10769" max="10769" width="20.5" style="15" customWidth="1"/>
    <col min="10770" max="10770" width="25.5" style="15" customWidth="1"/>
    <col min="10771" max="10772" width="15.5" style="15" customWidth="1"/>
    <col min="10773" max="10777" width="0" style="15" hidden="1" customWidth="1"/>
    <col min="10778" max="10778" width="20" style="15" customWidth="1"/>
    <col min="10779" max="10779" width="17" style="15" customWidth="1"/>
    <col min="10780" max="10780" width="21.1640625" style="15" customWidth="1"/>
    <col min="10781" max="10782" width="17" style="15" customWidth="1"/>
    <col min="10783" max="10783" width="21.1640625" style="15" customWidth="1"/>
    <col min="10784" max="10784" width="17" style="15" customWidth="1"/>
    <col min="10785" max="10785" width="23.1640625" style="15" customWidth="1"/>
    <col min="10786" max="10787" width="17" style="15" customWidth="1"/>
    <col min="10788" max="10788" width="20" style="15" customWidth="1"/>
    <col min="10789" max="10789" width="16.6640625" style="15" customWidth="1"/>
    <col min="10790" max="10790" width="20.83203125" style="15" customWidth="1"/>
    <col min="10791" max="10792" width="16.6640625" style="15" customWidth="1"/>
    <col min="10793" max="10793" width="27.5" style="15" customWidth="1"/>
    <col min="10794" max="10794" width="16.6640625" style="15" customWidth="1"/>
    <col min="10795" max="10795" width="22.33203125" style="15" customWidth="1"/>
    <col min="10796" max="10797" width="16.6640625" style="15" customWidth="1"/>
    <col min="10798" max="10798" width="20.6640625" style="15" customWidth="1"/>
    <col min="10799" max="10799" width="18" style="15" customWidth="1"/>
    <col min="10800" max="10800" width="22.33203125" style="15" customWidth="1"/>
    <col min="10801" max="10802" width="18" style="15" customWidth="1"/>
    <col min="10803" max="10803" width="25.33203125" style="15" customWidth="1"/>
    <col min="10804" max="10804" width="18" style="15" customWidth="1"/>
    <col min="10805" max="10805" width="26.6640625" style="15" customWidth="1"/>
    <col min="10806" max="10807" width="18" style="15" customWidth="1"/>
    <col min="10808" max="10808" width="21" style="15" customWidth="1"/>
    <col min="10809" max="11007" width="9.33203125" style="15"/>
    <col min="11008" max="11008" width="14.5" style="15" customWidth="1"/>
    <col min="11009" max="11009" width="45.83203125" style="15" customWidth="1"/>
    <col min="11010" max="11010" width="91" style="15" customWidth="1"/>
    <col min="11011" max="11011" width="37" style="15" customWidth="1"/>
    <col min="11012" max="11012" width="23.1640625" style="15" customWidth="1"/>
    <col min="11013" max="11013" width="33.6640625" style="15" customWidth="1"/>
    <col min="11014" max="11018" width="0" style="15" hidden="1" customWidth="1"/>
    <col min="11019" max="11019" width="23.6640625" style="15" customWidth="1"/>
    <col min="11020" max="11020" width="27.1640625" style="15" customWidth="1"/>
    <col min="11021" max="11021" width="21.6640625" style="15" customWidth="1"/>
    <col min="11022" max="11023" width="15.5" style="15" customWidth="1"/>
    <col min="11024" max="11024" width="24.6640625" style="15" customWidth="1"/>
    <col min="11025" max="11025" width="20.5" style="15" customWidth="1"/>
    <col min="11026" max="11026" width="25.5" style="15" customWidth="1"/>
    <col min="11027" max="11028" width="15.5" style="15" customWidth="1"/>
    <col min="11029" max="11033" width="0" style="15" hidden="1" customWidth="1"/>
    <col min="11034" max="11034" width="20" style="15" customWidth="1"/>
    <col min="11035" max="11035" width="17" style="15" customWidth="1"/>
    <col min="11036" max="11036" width="21.1640625" style="15" customWidth="1"/>
    <col min="11037" max="11038" width="17" style="15" customWidth="1"/>
    <col min="11039" max="11039" width="21.1640625" style="15" customWidth="1"/>
    <col min="11040" max="11040" width="17" style="15" customWidth="1"/>
    <col min="11041" max="11041" width="23.1640625" style="15" customWidth="1"/>
    <col min="11042" max="11043" width="17" style="15" customWidth="1"/>
    <col min="11044" max="11044" width="20" style="15" customWidth="1"/>
    <col min="11045" max="11045" width="16.6640625" style="15" customWidth="1"/>
    <col min="11046" max="11046" width="20.83203125" style="15" customWidth="1"/>
    <col min="11047" max="11048" width="16.6640625" style="15" customWidth="1"/>
    <col min="11049" max="11049" width="27.5" style="15" customWidth="1"/>
    <col min="11050" max="11050" width="16.6640625" style="15" customWidth="1"/>
    <col min="11051" max="11051" width="22.33203125" style="15" customWidth="1"/>
    <col min="11052" max="11053" width="16.6640625" style="15" customWidth="1"/>
    <col min="11054" max="11054" width="20.6640625" style="15" customWidth="1"/>
    <col min="11055" max="11055" width="18" style="15" customWidth="1"/>
    <col min="11056" max="11056" width="22.33203125" style="15" customWidth="1"/>
    <col min="11057" max="11058" width="18" style="15" customWidth="1"/>
    <col min="11059" max="11059" width="25.33203125" style="15" customWidth="1"/>
    <col min="11060" max="11060" width="18" style="15" customWidth="1"/>
    <col min="11061" max="11061" width="26.6640625" style="15" customWidth="1"/>
    <col min="11062" max="11063" width="18" style="15" customWidth="1"/>
    <col min="11064" max="11064" width="21" style="15" customWidth="1"/>
    <col min="11065" max="11263" width="9.33203125" style="15"/>
    <col min="11264" max="11264" width="14.5" style="15" customWidth="1"/>
    <col min="11265" max="11265" width="45.83203125" style="15" customWidth="1"/>
    <col min="11266" max="11266" width="91" style="15" customWidth="1"/>
    <col min="11267" max="11267" width="37" style="15" customWidth="1"/>
    <col min="11268" max="11268" width="23.1640625" style="15" customWidth="1"/>
    <col min="11269" max="11269" width="33.6640625" style="15" customWidth="1"/>
    <col min="11270" max="11274" width="0" style="15" hidden="1" customWidth="1"/>
    <col min="11275" max="11275" width="23.6640625" style="15" customWidth="1"/>
    <col min="11276" max="11276" width="27.1640625" style="15" customWidth="1"/>
    <col min="11277" max="11277" width="21.6640625" style="15" customWidth="1"/>
    <col min="11278" max="11279" width="15.5" style="15" customWidth="1"/>
    <col min="11280" max="11280" width="24.6640625" style="15" customWidth="1"/>
    <col min="11281" max="11281" width="20.5" style="15" customWidth="1"/>
    <col min="11282" max="11282" width="25.5" style="15" customWidth="1"/>
    <col min="11283" max="11284" width="15.5" style="15" customWidth="1"/>
    <col min="11285" max="11289" width="0" style="15" hidden="1" customWidth="1"/>
    <col min="11290" max="11290" width="20" style="15" customWidth="1"/>
    <col min="11291" max="11291" width="17" style="15" customWidth="1"/>
    <col min="11292" max="11292" width="21.1640625" style="15" customWidth="1"/>
    <col min="11293" max="11294" width="17" style="15" customWidth="1"/>
    <col min="11295" max="11295" width="21.1640625" style="15" customWidth="1"/>
    <col min="11296" max="11296" width="17" style="15" customWidth="1"/>
    <col min="11297" max="11297" width="23.1640625" style="15" customWidth="1"/>
    <col min="11298" max="11299" width="17" style="15" customWidth="1"/>
    <col min="11300" max="11300" width="20" style="15" customWidth="1"/>
    <col min="11301" max="11301" width="16.6640625" style="15" customWidth="1"/>
    <col min="11302" max="11302" width="20.83203125" style="15" customWidth="1"/>
    <col min="11303" max="11304" width="16.6640625" style="15" customWidth="1"/>
    <col min="11305" max="11305" width="27.5" style="15" customWidth="1"/>
    <col min="11306" max="11306" width="16.6640625" style="15" customWidth="1"/>
    <col min="11307" max="11307" width="22.33203125" style="15" customWidth="1"/>
    <col min="11308" max="11309" width="16.6640625" style="15" customWidth="1"/>
    <col min="11310" max="11310" width="20.6640625" style="15" customWidth="1"/>
    <col min="11311" max="11311" width="18" style="15" customWidth="1"/>
    <col min="11312" max="11312" width="22.33203125" style="15" customWidth="1"/>
    <col min="11313" max="11314" width="18" style="15" customWidth="1"/>
    <col min="11315" max="11315" width="25.33203125" style="15" customWidth="1"/>
    <col min="11316" max="11316" width="18" style="15" customWidth="1"/>
    <col min="11317" max="11317" width="26.6640625" style="15" customWidth="1"/>
    <col min="11318" max="11319" width="18" style="15" customWidth="1"/>
    <col min="11320" max="11320" width="21" style="15" customWidth="1"/>
    <col min="11321" max="11519" width="9.33203125" style="15"/>
    <col min="11520" max="11520" width="14.5" style="15" customWidth="1"/>
    <col min="11521" max="11521" width="45.83203125" style="15" customWidth="1"/>
    <col min="11522" max="11522" width="91" style="15" customWidth="1"/>
    <col min="11523" max="11523" width="37" style="15" customWidth="1"/>
    <col min="11524" max="11524" width="23.1640625" style="15" customWidth="1"/>
    <col min="11525" max="11525" width="33.6640625" style="15" customWidth="1"/>
    <col min="11526" max="11530" width="0" style="15" hidden="1" customWidth="1"/>
    <col min="11531" max="11531" width="23.6640625" style="15" customWidth="1"/>
    <col min="11532" max="11532" width="27.1640625" style="15" customWidth="1"/>
    <col min="11533" max="11533" width="21.6640625" style="15" customWidth="1"/>
    <col min="11534" max="11535" width="15.5" style="15" customWidth="1"/>
    <col min="11536" max="11536" width="24.6640625" style="15" customWidth="1"/>
    <col min="11537" max="11537" width="20.5" style="15" customWidth="1"/>
    <col min="11538" max="11538" width="25.5" style="15" customWidth="1"/>
    <col min="11539" max="11540" width="15.5" style="15" customWidth="1"/>
    <col min="11541" max="11545" width="0" style="15" hidden="1" customWidth="1"/>
    <col min="11546" max="11546" width="20" style="15" customWidth="1"/>
    <col min="11547" max="11547" width="17" style="15" customWidth="1"/>
    <col min="11548" max="11548" width="21.1640625" style="15" customWidth="1"/>
    <col min="11549" max="11550" width="17" style="15" customWidth="1"/>
    <col min="11551" max="11551" width="21.1640625" style="15" customWidth="1"/>
    <col min="11552" max="11552" width="17" style="15" customWidth="1"/>
    <col min="11553" max="11553" width="23.1640625" style="15" customWidth="1"/>
    <col min="11554" max="11555" width="17" style="15" customWidth="1"/>
    <col min="11556" max="11556" width="20" style="15" customWidth="1"/>
    <col min="11557" max="11557" width="16.6640625" style="15" customWidth="1"/>
    <col min="11558" max="11558" width="20.83203125" style="15" customWidth="1"/>
    <col min="11559" max="11560" width="16.6640625" style="15" customWidth="1"/>
    <col min="11561" max="11561" width="27.5" style="15" customWidth="1"/>
    <col min="11562" max="11562" width="16.6640625" style="15" customWidth="1"/>
    <col min="11563" max="11563" width="22.33203125" style="15" customWidth="1"/>
    <col min="11564" max="11565" width="16.6640625" style="15" customWidth="1"/>
    <col min="11566" max="11566" width="20.6640625" style="15" customWidth="1"/>
    <col min="11567" max="11567" width="18" style="15" customWidth="1"/>
    <col min="11568" max="11568" width="22.33203125" style="15" customWidth="1"/>
    <col min="11569" max="11570" width="18" style="15" customWidth="1"/>
    <col min="11571" max="11571" width="25.33203125" style="15" customWidth="1"/>
    <col min="11572" max="11572" width="18" style="15" customWidth="1"/>
    <col min="11573" max="11573" width="26.6640625" style="15" customWidth="1"/>
    <col min="11574" max="11575" width="18" style="15" customWidth="1"/>
    <col min="11576" max="11576" width="21" style="15" customWidth="1"/>
    <col min="11577" max="11775" width="9.33203125" style="15"/>
    <col min="11776" max="11776" width="14.5" style="15" customWidth="1"/>
    <col min="11777" max="11777" width="45.83203125" style="15" customWidth="1"/>
    <col min="11778" max="11778" width="91" style="15" customWidth="1"/>
    <col min="11779" max="11779" width="37" style="15" customWidth="1"/>
    <col min="11780" max="11780" width="23.1640625" style="15" customWidth="1"/>
    <col min="11781" max="11781" width="33.6640625" style="15" customWidth="1"/>
    <col min="11782" max="11786" width="0" style="15" hidden="1" customWidth="1"/>
    <col min="11787" max="11787" width="23.6640625" style="15" customWidth="1"/>
    <col min="11788" max="11788" width="27.1640625" style="15" customWidth="1"/>
    <col min="11789" max="11789" width="21.6640625" style="15" customWidth="1"/>
    <col min="11790" max="11791" width="15.5" style="15" customWidth="1"/>
    <col min="11792" max="11792" width="24.6640625" style="15" customWidth="1"/>
    <col min="11793" max="11793" width="20.5" style="15" customWidth="1"/>
    <col min="11794" max="11794" width="25.5" style="15" customWidth="1"/>
    <col min="11795" max="11796" width="15.5" style="15" customWidth="1"/>
    <col min="11797" max="11801" width="0" style="15" hidden="1" customWidth="1"/>
    <col min="11802" max="11802" width="20" style="15" customWidth="1"/>
    <col min="11803" max="11803" width="17" style="15" customWidth="1"/>
    <col min="11804" max="11804" width="21.1640625" style="15" customWidth="1"/>
    <col min="11805" max="11806" width="17" style="15" customWidth="1"/>
    <col min="11807" max="11807" width="21.1640625" style="15" customWidth="1"/>
    <col min="11808" max="11808" width="17" style="15" customWidth="1"/>
    <col min="11809" max="11809" width="23.1640625" style="15" customWidth="1"/>
    <col min="11810" max="11811" width="17" style="15" customWidth="1"/>
    <col min="11812" max="11812" width="20" style="15" customWidth="1"/>
    <col min="11813" max="11813" width="16.6640625" style="15" customWidth="1"/>
    <col min="11814" max="11814" width="20.83203125" style="15" customWidth="1"/>
    <col min="11815" max="11816" width="16.6640625" style="15" customWidth="1"/>
    <col min="11817" max="11817" width="27.5" style="15" customWidth="1"/>
    <col min="11818" max="11818" width="16.6640625" style="15" customWidth="1"/>
    <col min="11819" max="11819" width="22.33203125" style="15" customWidth="1"/>
    <col min="11820" max="11821" width="16.6640625" style="15" customWidth="1"/>
    <col min="11822" max="11822" width="20.6640625" style="15" customWidth="1"/>
    <col min="11823" max="11823" width="18" style="15" customWidth="1"/>
    <col min="11824" max="11824" width="22.33203125" style="15" customWidth="1"/>
    <col min="11825" max="11826" width="18" style="15" customWidth="1"/>
    <col min="11827" max="11827" width="25.33203125" style="15" customWidth="1"/>
    <col min="11828" max="11828" width="18" style="15" customWidth="1"/>
    <col min="11829" max="11829" width="26.6640625" style="15" customWidth="1"/>
    <col min="11830" max="11831" width="18" style="15" customWidth="1"/>
    <col min="11832" max="11832" width="21" style="15" customWidth="1"/>
    <col min="11833" max="12031" width="9.33203125" style="15"/>
    <col min="12032" max="12032" width="14.5" style="15" customWidth="1"/>
    <col min="12033" max="12033" width="45.83203125" style="15" customWidth="1"/>
    <col min="12034" max="12034" width="91" style="15" customWidth="1"/>
    <col min="12035" max="12035" width="37" style="15" customWidth="1"/>
    <col min="12036" max="12036" width="23.1640625" style="15" customWidth="1"/>
    <col min="12037" max="12037" width="33.6640625" style="15" customWidth="1"/>
    <col min="12038" max="12042" width="0" style="15" hidden="1" customWidth="1"/>
    <col min="12043" max="12043" width="23.6640625" style="15" customWidth="1"/>
    <col min="12044" max="12044" width="27.1640625" style="15" customWidth="1"/>
    <col min="12045" max="12045" width="21.6640625" style="15" customWidth="1"/>
    <col min="12046" max="12047" width="15.5" style="15" customWidth="1"/>
    <col min="12048" max="12048" width="24.6640625" style="15" customWidth="1"/>
    <col min="12049" max="12049" width="20.5" style="15" customWidth="1"/>
    <col min="12050" max="12050" width="25.5" style="15" customWidth="1"/>
    <col min="12051" max="12052" width="15.5" style="15" customWidth="1"/>
    <col min="12053" max="12057" width="0" style="15" hidden="1" customWidth="1"/>
    <col min="12058" max="12058" width="20" style="15" customWidth="1"/>
    <col min="12059" max="12059" width="17" style="15" customWidth="1"/>
    <col min="12060" max="12060" width="21.1640625" style="15" customWidth="1"/>
    <col min="12061" max="12062" width="17" style="15" customWidth="1"/>
    <col min="12063" max="12063" width="21.1640625" style="15" customWidth="1"/>
    <col min="12064" max="12064" width="17" style="15" customWidth="1"/>
    <col min="12065" max="12065" width="23.1640625" style="15" customWidth="1"/>
    <col min="12066" max="12067" width="17" style="15" customWidth="1"/>
    <col min="12068" max="12068" width="20" style="15" customWidth="1"/>
    <col min="12069" max="12069" width="16.6640625" style="15" customWidth="1"/>
    <col min="12070" max="12070" width="20.83203125" style="15" customWidth="1"/>
    <col min="12071" max="12072" width="16.6640625" style="15" customWidth="1"/>
    <col min="12073" max="12073" width="27.5" style="15" customWidth="1"/>
    <col min="12074" max="12074" width="16.6640625" style="15" customWidth="1"/>
    <col min="12075" max="12075" width="22.33203125" style="15" customWidth="1"/>
    <col min="12076" max="12077" width="16.6640625" style="15" customWidth="1"/>
    <col min="12078" max="12078" width="20.6640625" style="15" customWidth="1"/>
    <col min="12079" max="12079" width="18" style="15" customWidth="1"/>
    <col min="12080" max="12080" width="22.33203125" style="15" customWidth="1"/>
    <col min="12081" max="12082" width="18" style="15" customWidth="1"/>
    <col min="12083" max="12083" width="25.33203125" style="15" customWidth="1"/>
    <col min="12084" max="12084" width="18" style="15" customWidth="1"/>
    <col min="12085" max="12085" width="26.6640625" style="15" customWidth="1"/>
    <col min="12086" max="12087" width="18" style="15" customWidth="1"/>
    <col min="12088" max="12088" width="21" style="15" customWidth="1"/>
    <col min="12089" max="12287" width="9.33203125" style="15"/>
    <col min="12288" max="12288" width="14.5" style="15" customWidth="1"/>
    <col min="12289" max="12289" width="45.83203125" style="15" customWidth="1"/>
    <col min="12290" max="12290" width="91" style="15" customWidth="1"/>
    <col min="12291" max="12291" width="37" style="15" customWidth="1"/>
    <col min="12292" max="12292" width="23.1640625" style="15" customWidth="1"/>
    <col min="12293" max="12293" width="33.6640625" style="15" customWidth="1"/>
    <col min="12294" max="12298" width="0" style="15" hidden="1" customWidth="1"/>
    <col min="12299" max="12299" width="23.6640625" style="15" customWidth="1"/>
    <col min="12300" max="12300" width="27.1640625" style="15" customWidth="1"/>
    <col min="12301" max="12301" width="21.6640625" style="15" customWidth="1"/>
    <col min="12302" max="12303" width="15.5" style="15" customWidth="1"/>
    <col min="12304" max="12304" width="24.6640625" style="15" customWidth="1"/>
    <col min="12305" max="12305" width="20.5" style="15" customWidth="1"/>
    <col min="12306" max="12306" width="25.5" style="15" customWidth="1"/>
    <col min="12307" max="12308" width="15.5" style="15" customWidth="1"/>
    <col min="12309" max="12313" width="0" style="15" hidden="1" customWidth="1"/>
    <col min="12314" max="12314" width="20" style="15" customWidth="1"/>
    <col min="12315" max="12315" width="17" style="15" customWidth="1"/>
    <col min="12316" max="12316" width="21.1640625" style="15" customWidth="1"/>
    <col min="12317" max="12318" width="17" style="15" customWidth="1"/>
    <col min="12319" max="12319" width="21.1640625" style="15" customWidth="1"/>
    <col min="12320" max="12320" width="17" style="15" customWidth="1"/>
    <col min="12321" max="12321" width="23.1640625" style="15" customWidth="1"/>
    <col min="12322" max="12323" width="17" style="15" customWidth="1"/>
    <col min="12324" max="12324" width="20" style="15" customWidth="1"/>
    <col min="12325" max="12325" width="16.6640625" style="15" customWidth="1"/>
    <col min="12326" max="12326" width="20.83203125" style="15" customWidth="1"/>
    <col min="12327" max="12328" width="16.6640625" style="15" customWidth="1"/>
    <col min="12329" max="12329" width="27.5" style="15" customWidth="1"/>
    <col min="12330" max="12330" width="16.6640625" style="15" customWidth="1"/>
    <col min="12331" max="12331" width="22.33203125" style="15" customWidth="1"/>
    <col min="12332" max="12333" width="16.6640625" style="15" customWidth="1"/>
    <col min="12334" max="12334" width="20.6640625" style="15" customWidth="1"/>
    <col min="12335" max="12335" width="18" style="15" customWidth="1"/>
    <col min="12336" max="12336" width="22.33203125" style="15" customWidth="1"/>
    <col min="12337" max="12338" width="18" style="15" customWidth="1"/>
    <col min="12339" max="12339" width="25.33203125" style="15" customWidth="1"/>
    <col min="12340" max="12340" width="18" style="15" customWidth="1"/>
    <col min="12341" max="12341" width="26.6640625" style="15" customWidth="1"/>
    <col min="12342" max="12343" width="18" style="15" customWidth="1"/>
    <col min="12344" max="12344" width="21" style="15" customWidth="1"/>
    <col min="12345" max="12543" width="9.33203125" style="15"/>
    <col min="12544" max="12544" width="14.5" style="15" customWidth="1"/>
    <col min="12545" max="12545" width="45.83203125" style="15" customWidth="1"/>
    <col min="12546" max="12546" width="91" style="15" customWidth="1"/>
    <col min="12547" max="12547" width="37" style="15" customWidth="1"/>
    <col min="12548" max="12548" width="23.1640625" style="15" customWidth="1"/>
    <col min="12549" max="12549" width="33.6640625" style="15" customWidth="1"/>
    <col min="12550" max="12554" width="0" style="15" hidden="1" customWidth="1"/>
    <col min="12555" max="12555" width="23.6640625" style="15" customWidth="1"/>
    <col min="12556" max="12556" width="27.1640625" style="15" customWidth="1"/>
    <col min="12557" max="12557" width="21.6640625" style="15" customWidth="1"/>
    <col min="12558" max="12559" width="15.5" style="15" customWidth="1"/>
    <col min="12560" max="12560" width="24.6640625" style="15" customWidth="1"/>
    <col min="12561" max="12561" width="20.5" style="15" customWidth="1"/>
    <col min="12562" max="12562" width="25.5" style="15" customWidth="1"/>
    <col min="12563" max="12564" width="15.5" style="15" customWidth="1"/>
    <col min="12565" max="12569" width="0" style="15" hidden="1" customWidth="1"/>
    <col min="12570" max="12570" width="20" style="15" customWidth="1"/>
    <col min="12571" max="12571" width="17" style="15" customWidth="1"/>
    <col min="12572" max="12572" width="21.1640625" style="15" customWidth="1"/>
    <col min="12573" max="12574" width="17" style="15" customWidth="1"/>
    <col min="12575" max="12575" width="21.1640625" style="15" customWidth="1"/>
    <col min="12576" max="12576" width="17" style="15" customWidth="1"/>
    <col min="12577" max="12577" width="23.1640625" style="15" customWidth="1"/>
    <col min="12578" max="12579" width="17" style="15" customWidth="1"/>
    <col min="12580" max="12580" width="20" style="15" customWidth="1"/>
    <col min="12581" max="12581" width="16.6640625" style="15" customWidth="1"/>
    <col min="12582" max="12582" width="20.83203125" style="15" customWidth="1"/>
    <col min="12583" max="12584" width="16.6640625" style="15" customWidth="1"/>
    <col min="12585" max="12585" width="27.5" style="15" customWidth="1"/>
    <col min="12586" max="12586" width="16.6640625" style="15" customWidth="1"/>
    <col min="12587" max="12587" width="22.33203125" style="15" customWidth="1"/>
    <col min="12588" max="12589" width="16.6640625" style="15" customWidth="1"/>
    <col min="12590" max="12590" width="20.6640625" style="15" customWidth="1"/>
    <col min="12591" max="12591" width="18" style="15" customWidth="1"/>
    <col min="12592" max="12592" width="22.33203125" style="15" customWidth="1"/>
    <col min="12593" max="12594" width="18" style="15" customWidth="1"/>
    <col min="12595" max="12595" width="25.33203125" style="15" customWidth="1"/>
    <col min="12596" max="12596" width="18" style="15" customWidth="1"/>
    <col min="12597" max="12597" width="26.6640625" style="15" customWidth="1"/>
    <col min="12598" max="12599" width="18" style="15" customWidth="1"/>
    <col min="12600" max="12600" width="21" style="15" customWidth="1"/>
    <col min="12601" max="12799" width="9.33203125" style="15"/>
    <col min="12800" max="12800" width="14.5" style="15" customWidth="1"/>
    <col min="12801" max="12801" width="45.83203125" style="15" customWidth="1"/>
    <col min="12802" max="12802" width="91" style="15" customWidth="1"/>
    <col min="12803" max="12803" width="37" style="15" customWidth="1"/>
    <col min="12804" max="12804" width="23.1640625" style="15" customWidth="1"/>
    <col min="12805" max="12805" width="33.6640625" style="15" customWidth="1"/>
    <col min="12806" max="12810" width="0" style="15" hidden="1" customWidth="1"/>
    <col min="12811" max="12811" width="23.6640625" style="15" customWidth="1"/>
    <col min="12812" max="12812" width="27.1640625" style="15" customWidth="1"/>
    <col min="12813" max="12813" width="21.6640625" style="15" customWidth="1"/>
    <col min="12814" max="12815" width="15.5" style="15" customWidth="1"/>
    <col min="12816" max="12816" width="24.6640625" style="15" customWidth="1"/>
    <col min="12817" max="12817" width="20.5" style="15" customWidth="1"/>
    <col min="12818" max="12818" width="25.5" style="15" customWidth="1"/>
    <col min="12819" max="12820" width="15.5" style="15" customWidth="1"/>
    <col min="12821" max="12825" width="0" style="15" hidden="1" customWidth="1"/>
    <col min="12826" max="12826" width="20" style="15" customWidth="1"/>
    <col min="12827" max="12827" width="17" style="15" customWidth="1"/>
    <col min="12828" max="12828" width="21.1640625" style="15" customWidth="1"/>
    <col min="12829" max="12830" width="17" style="15" customWidth="1"/>
    <col min="12831" max="12831" width="21.1640625" style="15" customWidth="1"/>
    <col min="12832" max="12832" width="17" style="15" customWidth="1"/>
    <col min="12833" max="12833" width="23.1640625" style="15" customWidth="1"/>
    <col min="12834" max="12835" width="17" style="15" customWidth="1"/>
    <col min="12836" max="12836" width="20" style="15" customWidth="1"/>
    <col min="12837" max="12837" width="16.6640625" style="15" customWidth="1"/>
    <col min="12838" max="12838" width="20.83203125" style="15" customWidth="1"/>
    <col min="12839" max="12840" width="16.6640625" style="15" customWidth="1"/>
    <col min="12841" max="12841" width="27.5" style="15" customWidth="1"/>
    <col min="12842" max="12842" width="16.6640625" style="15" customWidth="1"/>
    <col min="12843" max="12843" width="22.33203125" style="15" customWidth="1"/>
    <col min="12844" max="12845" width="16.6640625" style="15" customWidth="1"/>
    <col min="12846" max="12846" width="20.6640625" style="15" customWidth="1"/>
    <col min="12847" max="12847" width="18" style="15" customWidth="1"/>
    <col min="12848" max="12848" width="22.33203125" style="15" customWidth="1"/>
    <col min="12849" max="12850" width="18" style="15" customWidth="1"/>
    <col min="12851" max="12851" width="25.33203125" style="15" customWidth="1"/>
    <col min="12852" max="12852" width="18" style="15" customWidth="1"/>
    <col min="12853" max="12853" width="26.6640625" style="15" customWidth="1"/>
    <col min="12854" max="12855" width="18" style="15" customWidth="1"/>
    <col min="12856" max="12856" width="21" style="15" customWidth="1"/>
    <col min="12857" max="13055" width="9.33203125" style="15"/>
    <col min="13056" max="13056" width="14.5" style="15" customWidth="1"/>
    <col min="13057" max="13057" width="45.83203125" style="15" customWidth="1"/>
    <col min="13058" max="13058" width="91" style="15" customWidth="1"/>
    <col min="13059" max="13059" width="37" style="15" customWidth="1"/>
    <col min="13060" max="13060" width="23.1640625" style="15" customWidth="1"/>
    <col min="13061" max="13061" width="33.6640625" style="15" customWidth="1"/>
    <col min="13062" max="13066" width="0" style="15" hidden="1" customWidth="1"/>
    <col min="13067" max="13067" width="23.6640625" style="15" customWidth="1"/>
    <col min="13068" max="13068" width="27.1640625" style="15" customWidth="1"/>
    <col min="13069" max="13069" width="21.6640625" style="15" customWidth="1"/>
    <col min="13070" max="13071" width="15.5" style="15" customWidth="1"/>
    <col min="13072" max="13072" width="24.6640625" style="15" customWidth="1"/>
    <col min="13073" max="13073" width="20.5" style="15" customWidth="1"/>
    <col min="13074" max="13074" width="25.5" style="15" customWidth="1"/>
    <col min="13075" max="13076" width="15.5" style="15" customWidth="1"/>
    <col min="13077" max="13081" width="0" style="15" hidden="1" customWidth="1"/>
    <col min="13082" max="13082" width="20" style="15" customWidth="1"/>
    <col min="13083" max="13083" width="17" style="15" customWidth="1"/>
    <col min="13084" max="13084" width="21.1640625" style="15" customWidth="1"/>
    <col min="13085" max="13086" width="17" style="15" customWidth="1"/>
    <col min="13087" max="13087" width="21.1640625" style="15" customWidth="1"/>
    <col min="13088" max="13088" width="17" style="15" customWidth="1"/>
    <col min="13089" max="13089" width="23.1640625" style="15" customWidth="1"/>
    <col min="13090" max="13091" width="17" style="15" customWidth="1"/>
    <col min="13092" max="13092" width="20" style="15" customWidth="1"/>
    <col min="13093" max="13093" width="16.6640625" style="15" customWidth="1"/>
    <col min="13094" max="13094" width="20.83203125" style="15" customWidth="1"/>
    <col min="13095" max="13096" width="16.6640625" style="15" customWidth="1"/>
    <col min="13097" max="13097" width="27.5" style="15" customWidth="1"/>
    <col min="13098" max="13098" width="16.6640625" style="15" customWidth="1"/>
    <col min="13099" max="13099" width="22.33203125" style="15" customWidth="1"/>
    <col min="13100" max="13101" width="16.6640625" style="15" customWidth="1"/>
    <col min="13102" max="13102" width="20.6640625" style="15" customWidth="1"/>
    <col min="13103" max="13103" width="18" style="15" customWidth="1"/>
    <col min="13104" max="13104" width="22.33203125" style="15" customWidth="1"/>
    <col min="13105" max="13106" width="18" style="15" customWidth="1"/>
    <col min="13107" max="13107" width="25.33203125" style="15" customWidth="1"/>
    <col min="13108" max="13108" width="18" style="15" customWidth="1"/>
    <col min="13109" max="13109" width="26.6640625" style="15" customWidth="1"/>
    <col min="13110" max="13111" width="18" style="15" customWidth="1"/>
    <col min="13112" max="13112" width="21" style="15" customWidth="1"/>
    <col min="13113" max="13311" width="9.33203125" style="15"/>
    <col min="13312" max="13312" width="14.5" style="15" customWidth="1"/>
    <col min="13313" max="13313" width="45.83203125" style="15" customWidth="1"/>
    <col min="13314" max="13314" width="91" style="15" customWidth="1"/>
    <col min="13315" max="13315" width="37" style="15" customWidth="1"/>
    <col min="13316" max="13316" width="23.1640625" style="15" customWidth="1"/>
    <col min="13317" max="13317" width="33.6640625" style="15" customWidth="1"/>
    <col min="13318" max="13322" width="0" style="15" hidden="1" customWidth="1"/>
    <col min="13323" max="13323" width="23.6640625" style="15" customWidth="1"/>
    <col min="13324" max="13324" width="27.1640625" style="15" customWidth="1"/>
    <col min="13325" max="13325" width="21.6640625" style="15" customWidth="1"/>
    <col min="13326" max="13327" width="15.5" style="15" customWidth="1"/>
    <col min="13328" max="13328" width="24.6640625" style="15" customWidth="1"/>
    <col min="13329" max="13329" width="20.5" style="15" customWidth="1"/>
    <col min="13330" max="13330" width="25.5" style="15" customWidth="1"/>
    <col min="13331" max="13332" width="15.5" style="15" customWidth="1"/>
    <col min="13333" max="13337" width="0" style="15" hidden="1" customWidth="1"/>
    <col min="13338" max="13338" width="20" style="15" customWidth="1"/>
    <col min="13339" max="13339" width="17" style="15" customWidth="1"/>
    <col min="13340" max="13340" width="21.1640625" style="15" customWidth="1"/>
    <col min="13341" max="13342" width="17" style="15" customWidth="1"/>
    <col min="13343" max="13343" width="21.1640625" style="15" customWidth="1"/>
    <col min="13344" max="13344" width="17" style="15" customWidth="1"/>
    <col min="13345" max="13345" width="23.1640625" style="15" customWidth="1"/>
    <col min="13346" max="13347" width="17" style="15" customWidth="1"/>
    <col min="13348" max="13348" width="20" style="15" customWidth="1"/>
    <col min="13349" max="13349" width="16.6640625" style="15" customWidth="1"/>
    <col min="13350" max="13350" width="20.83203125" style="15" customWidth="1"/>
    <col min="13351" max="13352" width="16.6640625" style="15" customWidth="1"/>
    <col min="13353" max="13353" width="27.5" style="15" customWidth="1"/>
    <col min="13354" max="13354" width="16.6640625" style="15" customWidth="1"/>
    <col min="13355" max="13355" width="22.33203125" style="15" customWidth="1"/>
    <col min="13356" max="13357" width="16.6640625" style="15" customWidth="1"/>
    <col min="13358" max="13358" width="20.6640625" style="15" customWidth="1"/>
    <col min="13359" max="13359" width="18" style="15" customWidth="1"/>
    <col min="13360" max="13360" width="22.33203125" style="15" customWidth="1"/>
    <col min="13361" max="13362" width="18" style="15" customWidth="1"/>
    <col min="13363" max="13363" width="25.33203125" style="15" customWidth="1"/>
    <col min="13364" max="13364" width="18" style="15" customWidth="1"/>
    <col min="13365" max="13365" width="26.6640625" style="15" customWidth="1"/>
    <col min="13366" max="13367" width="18" style="15" customWidth="1"/>
    <col min="13368" max="13368" width="21" style="15" customWidth="1"/>
    <col min="13369" max="13567" width="9.33203125" style="15"/>
    <col min="13568" max="13568" width="14.5" style="15" customWidth="1"/>
    <col min="13569" max="13569" width="45.83203125" style="15" customWidth="1"/>
    <col min="13570" max="13570" width="91" style="15" customWidth="1"/>
    <col min="13571" max="13571" width="37" style="15" customWidth="1"/>
    <col min="13572" max="13572" width="23.1640625" style="15" customWidth="1"/>
    <col min="13573" max="13573" width="33.6640625" style="15" customWidth="1"/>
    <col min="13574" max="13578" width="0" style="15" hidden="1" customWidth="1"/>
    <col min="13579" max="13579" width="23.6640625" style="15" customWidth="1"/>
    <col min="13580" max="13580" width="27.1640625" style="15" customWidth="1"/>
    <col min="13581" max="13581" width="21.6640625" style="15" customWidth="1"/>
    <col min="13582" max="13583" width="15.5" style="15" customWidth="1"/>
    <col min="13584" max="13584" width="24.6640625" style="15" customWidth="1"/>
    <col min="13585" max="13585" width="20.5" style="15" customWidth="1"/>
    <col min="13586" max="13586" width="25.5" style="15" customWidth="1"/>
    <col min="13587" max="13588" width="15.5" style="15" customWidth="1"/>
    <col min="13589" max="13593" width="0" style="15" hidden="1" customWidth="1"/>
    <col min="13594" max="13594" width="20" style="15" customWidth="1"/>
    <col min="13595" max="13595" width="17" style="15" customWidth="1"/>
    <col min="13596" max="13596" width="21.1640625" style="15" customWidth="1"/>
    <col min="13597" max="13598" width="17" style="15" customWidth="1"/>
    <col min="13599" max="13599" width="21.1640625" style="15" customWidth="1"/>
    <col min="13600" max="13600" width="17" style="15" customWidth="1"/>
    <col min="13601" max="13601" width="23.1640625" style="15" customWidth="1"/>
    <col min="13602" max="13603" width="17" style="15" customWidth="1"/>
    <col min="13604" max="13604" width="20" style="15" customWidth="1"/>
    <col min="13605" max="13605" width="16.6640625" style="15" customWidth="1"/>
    <col min="13606" max="13606" width="20.83203125" style="15" customWidth="1"/>
    <col min="13607" max="13608" width="16.6640625" style="15" customWidth="1"/>
    <col min="13609" max="13609" width="27.5" style="15" customWidth="1"/>
    <col min="13610" max="13610" width="16.6640625" style="15" customWidth="1"/>
    <col min="13611" max="13611" width="22.33203125" style="15" customWidth="1"/>
    <col min="13612" max="13613" width="16.6640625" style="15" customWidth="1"/>
    <col min="13614" max="13614" width="20.6640625" style="15" customWidth="1"/>
    <col min="13615" max="13615" width="18" style="15" customWidth="1"/>
    <col min="13616" max="13616" width="22.33203125" style="15" customWidth="1"/>
    <col min="13617" max="13618" width="18" style="15" customWidth="1"/>
    <col min="13619" max="13619" width="25.33203125" style="15" customWidth="1"/>
    <col min="13620" max="13620" width="18" style="15" customWidth="1"/>
    <col min="13621" max="13621" width="26.6640625" style="15" customWidth="1"/>
    <col min="13622" max="13623" width="18" style="15" customWidth="1"/>
    <col min="13624" max="13624" width="21" style="15" customWidth="1"/>
    <col min="13625" max="13823" width="9.33203125" style="15"/>
    <col min="13824" max="13824" width="14.5" style="15" customWidth="1"/>
    <col min="13825" max="13825" width="45.83203125" style="15" customWidth="1"/>
    <col min="13826" max="13826" width="91" style="15" customWidth="1"/>
    <col min="13827" max="13827" width="37" style="15" customWidth="1"/>
    <col min="13828" max="13828" width="23.1640625" style="15" customWidth="1"/>
    <col min="13829" max="13829" width="33.6640625" style="15" customWidth="1"/>
    <col min="13830" max="13834" width="0" style="15" hidden="1" customWidth="1"/>
    <col min="13835" max="13835" width="23.6640625" style="15" customWidth="1"/>
    <col min="13836" max="13836" width="27.1640625" style="15" customWidth="1"/>
    <col min="13837" max="13837" width="21.6640625" style="15" customWidth="1"/>
    <col min="13838" max="13839" width="15.5" style="15" customWidth="1"/>
    <col min="13840" max="13840" width="24.6640625" style="15" customWidth="1"/>
    <col min="13841" max="13841" width="20.5" style="15" customWidth="1"/>
    <col min="13842" max="13842" width="25.5" style="15" customWidth="1"/>
    <col min="13843" max="13844" width="15.5" style="15" customWidth="1"/>
    <col min="13845" max="13849" width="0" style="15" hidden="1" customWidth="1"/>
    <col min="13850" max="13850" width="20" style="15" customWidth="1"/>
    <col min="13851" max="13851" width="17" style="15" customWidth="1"/>
    <col min="13852" max="13852" width="21.1640625" style="15" customWidth="1"/>
    <col min="13853" max="13854" width="17" style="15" customWidth="1"/>
    <col min="13855" max="13855" width="21.1640625" style="15" customWidth="1"/>
    <col min="13856" max="13856" width="17" style="15" customWidth="1"/>
    <col min="13857" max="13857" width="23.1640625" style="15" customWidth="1"/>
    <col min="13858" max="13859" width="17" style="15" customWidth="1"/>
    <col min="13860" max="13860" width="20" style="15" customWidth="1"/>
    <col min="13861" max="13861" width="16.6640625" style="15" customWidth="1"/>
    <col min="13862" max="13862" width="20.83203125" style="15" customWidth="1"/>
    <col min="13863" max="13864" width="16.6640625" style="15" customWidth="1"/>
    <col min="13865" max="13865" width="27.5" style="15" customWidth="1"/>
    <col min="13866" max="13866" width="16.6640625" style="15" customWidth="1"/>
    <col min="13867" max="13867" width="22.33203125" style="15" customWidth="1"/>
    <col min="13868" max="13869" width="16.6640625" style="15" customWidth="1"/>
    <col min="13870" max="13870" width="20.6640625" style="15" customWidth="1"/>
    <col min="13871" max="13871" width="18" style="15" customWidth="1"/>
    <col min="13872" max="13872" width="22.33203125" style="15" customWidth="1"/>
    <col min="13873" max="13874" width="18" style="15" customWidth="1"/>
    <col min="13875" max="13875" width="25.33203125" style="15" customWidth="1"/>
    <col min="13876" max="13876" width="18" style="15" customWidth="1"/>
    <col min="13877" max="13877" width="26.6640625" style="15" customWidth="1"/>
    <col min="13878" max="13879" width="18" style="15" customWidth="1"/>
    <col min="13880" max="13880" width="21" style="15" customWidth="1"/>
    <col min="13881" max="14079" width="9.33203125" style="15"/>
    <col min="14080" max="14080" width="14.5" style="15" customWidth="1"/>
    <col min="14081" max="14081" width="45.83203125" style="15" customWidth="1"/>
    <col min="14082" max="14082" width="91" style="15" customWidth="1"/>
    <col min="14083" max="14083" width="37" style="15" customWidth="1"/>
    <col min="14084" max="14084" width="23.1640625" style="15" customWidth="1"/>
    <col min="14085" max="14085" width="33.6640625" style="15" customWidth="1"/>
    <col min="14086" max="14090" width="0" style="15" hidden="1" customWidth="1"/>
    <col min="14091" max="14091" width="23.6640625" style="15" customWidth="1"/>
    <col min="14092" max="14092" width="27.1640625" style="15" customWidth="1"/>
    <col min="14093" max="14093" width="21.6640625" style="15" customWidth="1"/>
    <col min="14094" max="14095" width="15.5" style="15" customWidth="1"/>
    <col min="14096" max="14096" width="24.6640625" style="15" customWidth="1"/>
    <col min="14097" max="14097" width="20.5" style="15" customWidth="1"/>
    <col min="14098" max="14098" width="25.5" style="15" customWidth="1"/>
    <col min="14099" max="14100" width="15.5" style="15" customWidth="1"/>
    <col min="14101" max="14105" width="0" style="15" hidden="1" customWidth="1"/>
    <col min="14106" max="14106" width="20" style="15" customWidth="1"/>
    <col min="14107" max="14107" width="17" style="15" customWidth="1"/>
    <col min="14108" max="14108" width="21.1640625" style="15" customWidth="1"/>
    <col min="14109" max="14110" width="17" style="15" customWidth="1"/>
    <col min="14111" max="14111" width="21.1640625" style="15" customWidth="1"/>
    <col min="14112" max="14112" width="17" style="15" customWidth="1"/>
    <col min="14113" max="14113" width="23.1640625" style="15" customWidth="1"/>
    <col min="14114" max="14115" width="17" style="15" customWidth="1"/>
    <col min="14116" max="14116" width="20" style="15" customWidth="1"/>
    <col min="14117" max="14117" width="16.6640625" style="15" customWidth="1"/>
    <col min="14118" max="14118" width="20.83203125" style="15" customWidth="1"/>
    <col min="14119" max="14120" width="16.6640625" style="15" customWidth="1"/>
    <col min="14121" max="14121" width="27.5" style="15" customWidth="1"/>
    <col min="14122" max="14122" width="16.6640625" style="15" customWidth="1"/>
    <col min="14123" max="14123" width="22.33203125" style="15" customWidth="1"/>
    <col min="14124" max="14125" width="16.6640625" style="15" customWidth="1"/>
    <col min="14126" max="14126" width="20.6640625" style="15" customWidth="1"/>
    <col min="14127" max="14127" width="18" style="15" customWidth="1"/>
    <col min="14128" max="14128" width="22.33203125" style="15" customWidth="1"/>
    <col min="14129" max="14130" width="18" style="15" customWidth="1"/>
    <col min="14131" max="14131" width="25.33203125" style="15" customWidth="1"/>
    <col min="14132" max="14132" width="18" style="15" customWidth="1"/>
    <col min="14133" max="14133" width="26.6640625" style="15" customWidth="1"/>
    <col min="14134" max="14135" width="18" style="15" customWidth="1"/>
    <col min="14136" max="14136" width="21" style="15" customWidth="1"/>
    <col min="14137" max="14335" width="9.33203125" style="15"/>
    <col min="14336" max="14336" width="14.5" style="15" customWidth="1"/>
    <col min="14337" max="14337" width="45.83203125" style="15" customWidth="1"/>
    <col min="14338" max="14338" width="91" style="15" customWidth="1"/>
    <col min="14339" max="14339" width="37" style="15" customWidth="1"/>
    <col min="14340" max="14340" width="23.1640625" style="15" customWidth="1"/>
    <col min="14341" max="14341" width="33.6640625" style="15" customWidth="1"/>
    <col min="14342" max="14346" width="0" style="15" hidden="1" customWidth="1"/>
    <col min="14347" max="14347" width="23.6640625" style="15" customWidth="1"/>
    <col min="14348" max="14348" width="27.1640625" style="15" customWidth="1"/>
    <col min="14349" max="14349" width="21.6640625" style="15" customWidth="1"/>
    <col min="14350" max="14351" width="15.5" style="15" customWidth="1"/>
    <col min="14352" max="14352" width="24.6640625" style="15" customWidth="1"/>
    <col min="14353" max="14353" width="20.5" style="15" customWidth="1"/>
    <col min="14354" max="14354" width="25.5" style="15" customWidth="1"/>
    <col min="14355" max="14356" width="15.5" style="15" customWidth="1"/>
    <col min="14357" max="14361" width="0" style="15" hidden="1" customWidth="1"/>
    <col min="14362" max="14362" width="20" style="15" customWidth="1"/>
    <col min="14363" max="14363" width="17" style="15" customWidth="1"/>
    <col min="14364" max="14364" width="21.1640625" style="15" customWidth="1"/>
    <col min="14365" max="14366" width="17" style="15" customWidth="1"/>
    <col min="14367" max="14367" width="21.1640625" style="15" customWidth="1"/>
    <col min="14368" max="14368" width="17" style="15" customWidth="1"/>
    <col min="14369" max="14369" width="23.1640625" style="15" customWidth="1"/>
    <col min="14370" max="14371" width="17" style="15" customWidth="1"/>
    <col min="14372" max="14372" width="20" style="15" customWidth="1"/>
    <col min="14373" max="14373" width="16.6640625" style="15" customWidth="1"/>
    <col min="14374" max="14374" width="20.83203125" style="15" customWidth="1"/>
    <col min="14375" max="14376" width="16.6640625" style="15" customWidth="1"/>
    <col min="14377" max="14377" width="27.5" style="15" customWidth="1"/>
    <col min="14378" max="14378" width="16.6640625" style="15" customWidth="1"/>
    <col min="14379" max="14379" width="22.33203125" style="15" customWidth="1"/>
    <col min="14380" max="14381" width="16.6640625" style="15" customWidth="1"/>
    <col min="14382" max="14382" width="20.6640625" style="15" customWidth="1"/>
    <col min="14383" max="14383" width="18" style="15" customWidth="1"/>
    <col min="14384" max="14384" width="22.33203125" style="15" customWidth="1"/>
    <col min="14385" max="14386" width="18" style="15" customWidth="1"/>
    <col min="14387" max="14387" width="25.33203125" style="15" customWidth="1"/>
    <col min="14388" max="14388" width="18" style="15" customWidth="1"/>
    <col min="14389" max="14389" width="26.6640625" style="15" customWidth="1"/>
    <col min="14390" max="14391" width="18" style="15" customWidth="1"/>
    <col min="14392" max="14392" width="21" style="15" customWidth="1"/>
    <col min="14393" max="14591" width="9.33203125" style="15"/>
    <col min="14592" max="14592" width="14.5" style="15" customWidth="1"/>
    <col min="14593" max="14593" width="45.83203125" style="15" customWidth="1"/>
    <col min="14594" max="14594" width="91" style="15" customWidth="1"/>
    <col min="14595" max="14595" width="37" style="15" customWidth="1"/>
    <col min="14596" max="14596" width="23.1640625" style="15" customWidth="1"/>
    <col min="14597" max="14597" width="33.6640625" style="15" customWidth="1"/>
    <col min="14598" max="14602" width="0" style="15" hidden="1" customWidth="1"/>
    <col min="14603" max="14603" width="23.6640625" style="15" customWidth="1"/>
    <col min="14604" max="14604" width="27.1640625" style="15" customWidth="1"/>
    <col min="14605" max="14605" width="21.6640625" style="15" customWidth="1"/>
    <col min="14606" max="14607" width="15.5" style="15" customWidth="1"/>
    <col min="14608" max="14608" width="24.6640625" style="15" customWidth="1"/>
    <col min="14609" max="14609" width="20.5" style="15" customWidth="1"/>
    <col min="14610" max="14610" width="25.5" style="15" customWidth="1"/>
    <col min="14611" max="14612" width="15.5" style="15" customWidth="1"/>
    <col min="14613" max="14617" width="0" style="15" hidden="1" customWidth="1"/>
    <col min="14618" max="14618" width="20" style="15" customWidth="1"/>
    <col min="14619" max="14619" width="17" style="15" customWidth="1"/>
    <col min="14620" max="14620" width="21.1640625" style="15" customWidth="1"/>
    <col min="14621" max="14622" width="17" style="15" customWidth="1"/>
    <col min="14623" max="14623" width="21.1640625" style="15" customWidth="1"/>
    <col min="14624" max="14624" width="17" style="15" customWidth="1"/>
    <col min="14625" max="14625" width="23.1640625" style="15" customWidth="1"/>
    <col min="14626" max="14627" width="17" style="15" customWidth="1"/>
    <col min="14628" max="14628" width="20" style="15" customWidth="1"/>
    <col min="14629" max="14629" width="16.6640625" style="15" customWidth="1"/>
    <col min="14630" max="14630" width="20.83203125" style="15" customWidth="1"/>
    <col min="14631" max="14632" width="16.6640625" style="15" customWidth="1"/>
    <col min="14633" max="14633" width="27.5" style="15" customWidth="1"/>
    <col min="14634" max="14634" width="16.6640625" style="15" customWidth="1"/>
    <col min="14635" max="14635" width="22.33203125" style="15" customWidth="1"/>
    <col min="14636" max="14637" width="16.6640625" style="15" customWidth="1"/>
    <col min="14638" max="14638" width="20.6640625" style="15" customWidth="1"/>
    <col min="14639" max="14639" width="18" style="15" customWidth="1"/>
    <col min="14640" max="14640" width="22.33203125" style="15" customWidth="1"/>
    <col min="14641" max="14642" width="18" style="15" customWidth="1"/>
    <col min="14643" max="14643" width="25.33203125" style="15" customWidth="1"/>
    <col min="14644" max="14644" width="18" style="15" customWidth="1"/>
    <col min="14645" max="14645" width="26.6640625" style="15" customWidth="1"/>
    <col min="14646" max="14647" width="18" style="15" customWidth="1"/>
    <col min="14648" max="14648" width="21" style="15" customWidth="1"/>
    <col min="14649" max="14847" width="9.33203125" style="15"/>
    <col min="14848" max="14848" width="14.5" style="15" customWidth="1"/>
    <col min="14849" max="14849" width="45.83203125" style="15" customWidth="1"/>
    <col min="14850" max="14850" width="91" style="15" customWidth="1"/>
    <col min="14851" max="14851" width="37" style="15" customWidth="1"/>
    <col min="14852" max="14852" width="23.1640625" style="15" customWidth="1"/>
    <col min="14853" max="14853" width="33.6640625" style="15" customWidth="1"/>
    <col min="14854" max="14858" width="0" style="15" hidden="1" customWidth="1"/>
    <col min="14859" max="14859" width="23.6640625" style="15" customWidth="1"/>
    <col min="14860" max="14860" width="27.1640625" style="15" customWidth="1"/>
    <col min="14861" max="14861" width="21.6640625" style="15" customWidth="1"/>
    <col min="14862" max="14863" width="15.5" style="15" customWidth="1"/>
    <col min="14864" max="14864" width="24.6640625" style="15" customWidth="1"/>
    <col min="14865" max="14865" width="20.5" style="15" customWidth="1"/>
    <col min="14866" max="14866" width="25.5" style="15" customWidth="1"/>
    <col min="14867" max="14868" width="15.5" style="15" customWidth="1"/>
    <col min="14869" max="14873" width="0" style="15" hidden="1" customWidth="1"/>
    <col min="14874" max="14874" width="20" style="15" customWidth="1"/>
    <col min="14875" max="14875" width="17" style="15" customWidth="1"/>
    <col min="14876" max="14876" width="21.1640625" style="15" customWidth="1"/>
    <col min="14877" max="14878" width="17" style="15" customWidth="1"/>
    <col min="14879" max="14879" width="21.1640625" style="15" customWidth="1"/>
    <col min="14880" max="14880" width="17" style="15" customWidth="1"/>
    <col min="14881" max="14881" width="23.1640625" style="15" customWidth="1"/>
    <col min="14882" max="14883" width="17" style="15" customWidth="1"/>
    <col min="14884" max="14884" width="20" style="15" customWidth="1"/>
    <col min="14885" max="14885" width="16.6640625" style="15" customWidth="1"/>
    <col min="14886" max="14886" width="20.83203125" style="15" customWidth="1"/>
    <col min="14887" max="14888" width="16.6640625" style="15" customWidth="1"/>
    <col min="14889" max="14889" width="27.5" style="15" customWidth="1"/>
    <col min="14890" max="14890" width="16.6640625" style="15" customWidth="1"/>
    <col min="14891" max="14891" width="22.33203125" style="15" customWidth="1"/>
    <col min="14892" max="14893" width="16.6640625" style="15" customWidth="1"/>
    <col min="14894" max="14894" width="20.6640625" style="15" customWidth="1"/>
    <col min="14895" max="14895" width="18" style="15" customWidth="1"/>
    <col min="14896" max="14896" width="22.33203125" style="15" customWidth="1"/>
    <col min="14897" max="14898" width="18" style="15" customWidth="1"/>
    <col min="14899" max="14899" width="25.33203125" style="15" customWidth="1"/>
    <col min="14900" max="14900" width="18" style="15" customWidth="1"/>
    <col min="14901" max="14901" width="26.6640625" style="15" customWidth="1"/>
    <col min="14902" max="14903" width="18" style="15" customWidth="1"/>
    <col min="14904" max="14904" width="21" style="15" customWidth="1"/>
    <col min="14905" max="15103" width="9.33203125" style="15"/>
    <col min="15104" max="15104" width="14.5" style="15" customWidth="1"/>
    <col min="15105" max="15105" width="45.83203125" style="15" customWidth="1"/>
    <col min="15106" max="15106" width="91" style="15" customWidth="1"/>
    <col min="15107" max="15107" width="37" style="15" customWidth="1"/>
    <col min="15108" max="15108" width="23.1640625" style="15" customWidth="1"/>
    <col min="15109" max="15109" width="33.6640625" style="15" customWidth="1"/>
    <col min="15110" max="15114" width="0" style="15" hidden="1" customWidth="1"/>
    <col min="15115" max="15115" width="23.6640625" style="15" customWidth="1"/>
    <col min="15116" max="15116" width="27.1640625" style="15" customWidth="1"/>
    <col min="15117" max="15117" width="21.6640625" style="15" customWidth="1"/>
    <col min="15118" max="15119" width="15.5" style="15" customWidth="1"/>
    <col min="15120" max="15120" width="24.6640625" style="15" customWidth="1"/>
    <col min="15121" max="15121" width="20.5" style="15" customWidth="1"/>
    <col min="15122" max="15122" width="25.5" style="15" customWidth="1"/>
    <col min="15123" max="15124" width="15.5" style="15" customWidth="1"/>
    <col min="15125" max="15129" width="0" style="15" hidden="1" customWidth="1"/>
    <col min="15130" max="15130" width="20" style="15" customWidth="1"/>
    <col min="15131" max="15131" width="17" style="15" customWidth="1"/>
    <col min="15132" max="15132" width="21.1640625" style="15" customWidth="1"/>
    <col min="15133" max="15134" width="17" style="15" customWidth="1"/>
    <col min="15135" max="15135" width="21.1640625" style="15" customWidth="1"/>
    <col min="15136" max="15136" width="17" style="15" customWidth="1"/>
    <col min="15137" max="15137" width="23.1640625" style="15" customWidth="1"/>
    <col min="15138" max="15139" width="17" style="15" customWidth="1"/>
    <col min="15140" max="15140" width="20" style="15" customWidth="1"/>
    <col min="15141" max="15141" width="16.6640625" style="15" customWidth="1"/>
    <col min="15142" max="15142" width="20.83203125" style="15" customWidth="1"/>
    <col min="15143" max="15144" width="16.6640625" style="15" customWidth="1"/>
    <col min="15145" max="15145" width="27.5" style="15" customWidth="1"/>
    <col min="15146" max="15146" width="16.6640625" style="15" customWidth="1"/>
    <col min="15147" max="15147" width="22.33203125" style="15" customWidth="1"/>
    <col min="15148" max="15149" width="16.6640625" style="15" customWidth="1"/>
    <col min="15150" max="15150" width="20.6640625" style="15" customWidth="1"/>
    <col min="15151" max="15151" width="18" style="15" customWidth="1"/>
    <col min="15152" max="15152" width="22.33203125" style="15" customWidth="1"/>
    <col min="15153" max="15154" width="18" style="15" customWidth="1"/>
    <col min="15155" max="15155" width="25.33203125" style="15" customWidth="1"/>
    <col min="15156" max="15156" width="18" style="15" customWidth="1"/>
    <col min="15157" max="15157" width="26.6640625" style="15" customWidth="1"/>
    <col min="15158" max="15159" width="18" style="15" customWidth="1"/>
    <col min="15160" max="15160" width="21" style="15" customWidth="1"/>
    <col min="15161" max="15359" width="9.33203125" style="15"/>
    <col min="15360" max="15360" width="14.5" style="15" customWidth="1"/>
    <col min="15361" max="15361" width="45.83203125" style="15" customWidth="1"/>
    <col min="15362" max="15362" width="91" style="15" customWidth="1"/>
    <col min="15363" max="15363" width="37" style="15" customWidth="1"/>
    <col min="15364" max="15364" width="23.1640625" style="15" customWidth="1"/>
    <col min="15365" max="15365" width="33.6640625" style="15" customWidth="1"/>
    <col min="15366" max="15370" width="0" style="15" hidden="1" customWidth="1"/>
    <col min="15371" max="15371" width="23.6640625" style="15" customWidth="1"/>
    <col min="15372" max="15372" width="27.1640625" style="15" customWidth="1"/>
    <col min="15373" max="15373" width="21.6640625" style="15" customWidth="1"/>
    <col min="15374" max="15375" width="15.5" style="15" customWidth="1"/>
    <col min="15376" max="15376" width="24.6640625" style="15" customWidth="1"/>
    <col min="15377" max="15377" width="20.5" style="15" customWidth="1"/>
    <col min="15378" max="15378" width="25.5" style="15" customWidth="1"/>
    <col min="15379" max="15380" width="15.5" style="15" customWidth="1"/>
    <col min="15381" max="15385" width="0" style="15" hidden="1" customWidth="1"/>
    <col min="15386" max="15386" width="20" style="15" customWidth="1"/>
    <col min="15387" max="15387" width="17" style="15" customWidth="1"/>
    <col min="15388" max="15388" width="21.1640625" style="15" customWidth="1"/>
    <col min="15389" max="15390" width="17" style="15" customWidth="1"/>
    <col min="15391" max="15391" width="21.1640625" style="15" customWidth="1"/>
    <col min="15392" max="15392" width="17" style="15" customWidth="1"/>
    <col min="15393" max="15393" width="23.1640625" style="15" customWidth="1"/>
    <col min="15394" max="15395" width="17" style="15" customWidth="1"/>
    <col min="15396" max="15396" width="20" style="15" customWidth="1"/>
    <col min="15397" max="15397" width="16.6640625" style="15" customWidth="1"/>
    <col min="15398" max="15398" width="20.83203125" style="15" customWidth="1"/>
    <col min="15399" max="15400" width="16.6640625" style="15" customWidth="1"/>
    <col min="15401" max="15401" width="27.5" style="15" customWidth="1"/>
    <col min="15402" max="15402" width="16.6640625" style="15" customWidth="1"/>
    <col min="15403" max="15403" width="22.33203125" style="15" customWidth="1"/>
    <col min="15404" max="15405" width="16.6640625" style="15" customWidth="1"/>
    <col min="15406" max="15406" width="20.6640625" style="15" customWidth="1"/>
    <col min="15407" max="15407" width="18" style="15" customWidth="1"/>
    <col min="15408" max="15408" width="22.33203125" style="15" customWidth="1"/>
    <col min="15409" max="15410" width="18" style="15" customWidth="1"/>
    <col min="15411" max="15411" width="25.33203125" style="15" customWidth="1"/>
    <col min="15412" max="15412" width="18" style="15" customWidth="1"/>
    <col min="15413" max="15413" width="26.6640625" style="15" customWidth="1"/>
    <col min="15414" max="15415" width="18" style="15" customWidth="1"/>
    <col min="15416" max="15416" width="21" style="15" customWidth="1"/>
    <col min="15417" max="15615" width="9.33203125" style="15"/>
    <col min="15616" max="15616" width="14.5" style="15" customWidth="1"/>
    <col min="15617" max="15617" width="45.83203125" style="15" customWidth="1"/>
    <col min="15618" max="15618" width="91" style="15" customWidth="1"/>
    <col min="15619" max="15619" width="37" style="15" customWidth="1"/>
    <col min="15620" max="15620" width="23.1640625" style="15" customWidth="1"/>
    <col min="15621" max="15621" width="33.6640625" style="15" customWidth="1"/>
    <col min="15622" max="15626" width="0" style="15" hidden="1" customWidth="1"/>
    <col min="15627" max="15627" width="23.6640625" style="15" customWidth="1"/>
    <col min="15628" max="15628" width="27.1640625" style="15" customWidth="1"/>
    <col min="15629" max="15629" width="21.6640625" style="15" customWidth="1"/>
    <col min="15630" max="15631" width="15.5" style="15" customWidth="1"/>
    <col min="15632" max="15632" width="24.6640625" style="15" customWidth="1"/>
    <col min="15633" max="15633" width="20.5" style="15" customWidth="1"/>
    <col min="15634" max="15634" width="25.5" style="15" customWidth="1"/>
    <col min="15635" max="15636" width="15.5" style="15" customWidth="1"/>
    <col min="15637" max="15641" width="0" style="15" hidden="1" customWidth="1"/>
    <col min="15642" max="15642" width="20" style="15" customWidth="1"/>
    <col min="15643" max="15643" width="17" style="15" customWidth="1"/>
    <col min="15644" max="15644" width="21.1640625" style="15" customWidth="1"/>
    <col min="15645" max="15646" width="17" style="15" customWidth="1"/>
    <col min="15647" max="15647" width="21.1640625" style="15" customWidth="1"/>
    <col min="15648" max="15648" width="17" style="15" customWidth="1"/>
    <col min="15649" max="15649" width="23.1640625" style="15" customWidth="1"/>
    <col min="15650" max="15651" width="17" style="15" customWidth="1"/>
    <col min="15652" max="15652" width="20" style="15" customWidth="1"/>
    <col min="15653" max="15653" width="16.6640625" style="15" customWidth="1"/>
    <col min="15654" max="15654" width="20.83203125" style="15" customWidth="1"/>
    <col min="15655" max="15656" width="16.6640625" style="15" customWidth="1"/>
    <col min="15657" max="15657" width="27.5" style="15" customWidth="1"/>
    <col min="15658" max="15658" width="16.6640625" style="15" customWidth="1"/>
    <col min="15659" max="15659" width="22.33203125" style="15" customWidth="1"/>
    <col min="15660" max="15661" width="16.6640625" style="15" customWidth="1"/>
    <col min="15662" max="15662" width="20.6640625" style="15" customWidth="1"/>
    <col min="15663" max="15663" width="18" style="15" customWidth="1"/>
    <col min="15664" max="15664" width="22.33203125" style="15" customWidth="1"/>
    <col min="15665" max="15666" width="18" style="15" customWidth="1"/>
    <col min="15667" max="15667" width="25.33203125" style="15" customWidth="1"/>
    <col min="15668" max="15668" width="18" style="15" customWidth="1"/>
    <col min="15669" max="15669" width="26.6640625" style="15" customWidth="1"/>
    <col min="15670" max="15671" width="18" style="15" customWidth="1"/>
    <col min="15672" max="15672" width="21" style="15" customWidth="1"/>
    <col min="15673" max="15871" width="9.33203125" style="15"/>
    <col min="15872" max="15872" width="14.5" style="15" customWidth="1"/>
    <col min="15873" max="15873" width="45.83203125" style="15" customWidth="1"/>
    <col min="15874" max="15874" width="91" style="15" customWidth="1"/>
    <col min="15875" max="15875" width="37" style="15" customWidth="1"/>
    <col min="15876" max="15876" width="23.1640625" style="15" customWidth="1"/>
    <col min="15877" max="15877" width="33.6640625" style="15" customWidth="1"/>
    <col min="15878" max="15882" width="0" style="15" hidden="1" customWidth="1"/>
    <col min="15883" max="15883" width="23.6640625" style="15" customWidth="1"/>
    <col min="15884" max="15884" width="27.1640625" style="15" customWidth="1"/>
    <col min="15885" max="15885" width="21.6640625" style="15" customWidth="1"/>
    <col min="15886" max="15887" width="15.5" style="15" customWidth="1"/>
    <col min="15888" max="15888" width="24.6640625" style="15" customWidth="1"/>
    <col min="15889" max="15889" width="20.5" style="15" customWidth="1"/>
    <col min="15890" max="15890" width="25.5" style="15" customWidth="1"/>
    <col min="15891" max="15892" width="15.5" style="15" customWidth="1"/>
    <col min="15893" max="15897" width="0" style="15" hidden="1" customWidth="1"/>
    <col min="15898" max="15898" width="20" style="15" customWidth="1"/>
    <col min="15899" max="15899" width="17" style="15" customWidth="1"/>
    <col min="15900" max="15900" width="21.1640625" style="15" customWidth="1"/>
    <col min="15901" max="15902" width="17" style="15" customWidth="1"/>
    <col min="15903" max="15903" width="21.1640625" style="15" customWidth="1"/>
    <col min="15904" max="15904" width="17" style="15" customWidth="1"/>
    <col min="15905" max="15905" width="23.1640625" style="15" customWidth="1"/>
    <col min="15906" max="15907" width="17" style="15" customWidth="1"/>
    <col min="15908" max="15908" width="20" style="15" customWidth="1"/>
    <col min="15909" max="15909" width="16.6640625" style="15" customWidth="1"/>
    <col min="15910" max="15910" width="20.83203125" style="15" customWidth="1"/>
    <col min="15911" max="15912" width="16.6640625" style="15" customWidth="1"/>
    <col min="15913" max="15913" width="27.5" style="15" customWidth="1"/>
    <col min="15914" max="15914" width="16.6640625" style="15" customWidth="1"/>
    <col min="15915" max="15915" width="22.33203125" style="15" customWidth="1"/>
    <col min="15916" max="15917" width="16.6640625" style="15" customWidth="1"/>
    <col min="15918" max="15918" width="20.6640625" style="15" customWidth="1"/>
    <col min="15919" max="15919" width="18" style="15" customWidth="1"/>
    <col min="15920" max="15920" width="22.33203125" style="15" customWidth="1"/>
    <col min="15921" max="15922" width="18" style="15" customWidth="1"/>
    <col min="15923" max="15923" width="25.33203125" style="15" customWidth="1"/>
    <col min="15924" max="15924" width="18" style="15" customWidth="1"/>
    <col min="15925" max="15925" width="26.6640625" style="15" customWidth="1"/>
    <col min="15926" max="15927" width="18" style="15" customWidth="1"/>
    <col min="15928" max="15928" width="21" style="15" customWidth="1"/>
    <col min="15929" max="16127" width="9.33203125" style="15"/>
    <col min="16128" max="16128" width="14.5" style="15" customWidth="1"/>
    <col min="16129" max="16129" width="45.83203125" style="15" customWidth="1"/>
    <col min="16130" max="16130" width="91" style="15" customWidth="1"/>
    <col min="16131" max="16131" width="37" style="15" customWidth="1"/>
    <col min="16132" max="16132" width="23.1640625" style="15" customWidth="1"/>
    <col min="16133" max="16133" width="33.6640625" style="15" customWidth="1"/>
    <col min="16134" max="16138" width="0" style="15" hidden="1" customWidth="1"/>
    <col min="16139" max="16139" width="23.6640625" style="15" customWidth="1"/>
    <col min="16140" max="16140" width="27.1640625" style="15" customWidth="1"/>
    <col min="16141" max="16141" width="21.6640625" style="15" customWidth="1"/>
    <col min="16142" max="16143" width="15.5" style="15" customWidth="1"/>
    <col min="16144" max="16144" width="24.6640625" style="15" customWidth="1"/>
    <col min="16145" max="16145" width="20.5" style="15" customWidth="1"/>
    <col min="16146" max="16146" width="25.5" style="15" customWidth="1"/>
    <col min="16147" max="16148" width="15.5" style="15" customWidth="1"/>
    <col min="16149" max="16153" width="0" style="15" hidden="1" customWidth="1"/>
    <col min="16154" max="16154" width="20" style="15" customWidth="1"/>
    <col min="16155" max="16155" width="17" style="15" customWidth="1"/>
    <col min="16156" max="16156" width="21.1640625" style="15" customWidth="1"/>
    <col min="16157" max="16158" width="17" style="15" customWidth="1"/>
    <col min="16159" max="16159" width="21.1640625" style="15" customWidth="1"/>
    <col min="16160" max="16160" width="17" style="15" customWidth="1"/>
    <col min="16161" max="16161" width="23.1640625" style="15" customWidth="1"/>
    <col min="16162" max="16163" width="17" style="15" customWidth="1"/>
    <col min="16164" max="16164" width="20" style="15" customWidth="1"/>
    <col min="16165" max="16165" width="16.6640625" style="15" customWidth="1"/>
    <col min="16166" max="16166" width="20.83203125" style="15" customWidth="1"/>
    <col min="16167" max="16168" width="16.6640625" style="15" customWidth="1"/>
    <col min="16169" max="16169" width="27.5" style="15" customWidth="1"/>
    <col min="16170" max="16170" width="16.6640625" style="15" customWidth="1"/>
    <col min="16171" max="16171" width="22.33203125" style="15" customWidth="1"/>
    <col min="16172" max="16173" width="16.6640625" style="15" customWidth="1"/>
    <col min="16174" max="16174" width="20.6640625" style="15" customWidth="1"/>
    <col min="16175" max="16175" width="18" style="15" customWidth="1"/>
    <col min="16176" max="16176" width="22.33203125" style="15" customWidth="1"/>
    <col min="16177" max="16178" width="18" style="15" customWidth="1"/>
    <col min="16179" max="16179" width="25.33203125" style="15" customWidth="1"/>
    <col min="16180" max="16180" width="18" style="15" customWidth="1"/>
    <col min="16181" max="16181" width="26.6640625" style="15" customWidth="1"/>
    <col min="16182" max="16183" width="18" style="15" customWidth="1"/>
    <col min="16184" max="16184" width="21" style="15" customWidth="1"/>
    <col min="16185" max="16384" width="9.33203125" style="15"/>
  </cols>
  <sheetData>
    <row r="1" spans="1:56" ht="32.25" customHeight="1" x14ac:dyDescent="0.25">
      <c r="AZ1" s="227" t="s">
        <v>33</v>
      </c>
      <c r="BA1" s="217"/>
      <c r="BB1" s="217"/>
      <c r="BC1" s="217"/>
      <c r="BD1" s="217"/>
    </row>
    <row r="2" spans="1:56" ht="28.5" customHeight="1" x14ac:dyDescent="0.25">
      <c r="BA2" s="10"/>
      <c r="BB2" s="9"/>
      <c r="BC2" s="9"/>
      <c r="BD2" s="9"/>
    </row>
    <row r="3" spans="1:56" ht="44.25" customHeight="1" x14ac:dyDescent="0.25">
      <c r="A3" s="234" t="s">
        <v>43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4"/>
      <c r="BA3" s="234"/>
      <c r="BB3" s="234"/>
      <c r="BC3" s="234"/>
      <c r="BD3" s="234"/>
    </row>
    <row r="5" spans="1:56" ht="27" customHeight="1" x14ac:dyDescent="0.25">
      <c r="C5" s="17"/>
      <c r="BD5" s="42" t="s">
        <v>32</v>
      </c>
    </row>
    <row r="6" spans="1:56" ht="42.75" customHeight="1" x14ac:dyDescent="0.25">
      <c r="A6" s="235" t="s">
        <v>0</v>
      </c>
      <c r="B6" s="238" t="s">
        <v>30</v>
      </c>
      <c r="C6" s="238" t="s">
        <v>18</v>
      </c>
      <c r="D6" s="238" t="s">
        <v>19</v>
      </c>
      <c r="E6" s="238" t="s">
        <v>20</v>
      </c>
      <c r="F6" s="238" t="s">
        <v>21</v>
      </c>
      <c r="G6" s="228" t="s">
        <v>22</v>
      </c>
      <c r="H6" s="229"/>
      <c r="I6" s="229"/>
      <c r="J6" s="229"/>
      <c r="K6" s="229"/>
      <c r="L6" s="229"/>
      <c r="M6" s="229"/>
      <c r="N6" s="229"/>
      <c r="O6" s="229"/>
      <c r="P6" s="229"/>
      <c r="Q6" s="230"/>
      <c r="R6" s="107"/>
      <c r="S6" s="107"/>
      <c r="T6" s="107"/>
      <c r="U6" s="107"/>
      <c r="V6" s="107"/>
      <c r="W6" s="243" t="s">
        <v>23</v>
      </c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4" t="s">
        <v>24</v>
      </c>
      <c r="AI6" s="245"/>
      <c r="AJ6" s="245"/>
      <c r="AK6" s="245"/>
      <c r="AL6" s="245"/>
      <c r="AM6" s="245"/>
      <c r="AN6" s="245"/>
      <c r="AO6" s="245"/>
      <c r="AP6" s="245"/>
      <c r="AQ6" s="245"/>
      <c r="AR6" s="246"/>
      <c r="AS6" s="244" t="s">
        <v>25</v>
      </c>
      <c r="AT6" s="245"/>
      <c r="AU6" s="245"/>
      <c r="AV6" s="245"/>
      <c r="AW6" s="245"/>
      <c r="AX6" s="245"/>
      <c r="AY6" s="245"/>
      <c r="AZ6" s="245"/>
      <c r="BA6" s="245"/>
      <c r="BB6" s="245"/>
      <c r="BC6" s="246"/>
      <c r="BD6" s="247" t="s">
        <v>26</v>
      </c>
    </row>
    <row r="7" spans="1:56" x14ac:dyDescent="0.25">
      <c r="A7" s="236"/>
      <c r="B7" s="239"/>
      <c r="C7" s="239"/>
      <c r="D7" s="239"/>
      <c r="E7" s="239"/>
      <c r="F7" s="241"/>
      <c r="G7" s="231" t="s">
        <v>31</v>
      </c>
      <c r="H7" s="225" t="s">
        <v>27</v>
      </c>
      <c r="I7" s="226"/>
      <c r="J7" s="226"/>
      <c r="K7" s="226"/>
      <c r="L7" s="226"/>
      <c r="M7" s="226"/>
      <c r="N7" s="226"/>
      <c r="O7" s="226"/>
      <c r="P7" s="226"/>
      <c r="Q7" s="226"/>
      <c r="R7" s="223"/>
      <c r="S7" s="223"/>
      <c r="T7" s="223"/>
      <c r="U7" s="223"/>
      <c r="V7" s="224"/>
      <c r="W7" s="231" t="s">
        <v>31</v>
      </c>
      <c r="X7" s="232" t="s">
        <v>27</v>
      </c>
      <c r="Y7" s="232"/>
      <c r="Z7" s="232"/>
      <c r="AA7" s="232"/>
      <c r="AB7" s="232"/>
      <c r="AC7" s="232"/>
      <c r="AD7" s="232"/>
      <c r="AE7" s="232"/>
      <c r="AF7" s="232"/>
      <c r="AG7" s="232"/>
      <c r="AH7" s="231" t="s">
        <v>31</v>
      </c>
      <c r="AI7" s="232" t="s">
        <v>27</v>
      </c>
      <c r="AJ7" s="232"/>
      <c r="AK7" s="232"/>
      <c r="AL7" s="232"/>
      <c r="AM7" s="232"/>
      <c r="AN7" s="232"/>
      <c r="AO7" s="232"/>
      <c r="AP7" s="232"/>
      <c r="AQ7" s="232"/>
      <c r="AR7" s="232"/>
      <c r="AS7" s="231" t="s">
        <v>31</v>
      </c>
      <c r="AT7" s="232" t="s">
        <v>27</v>
      </c>
      <c r="AU7" s="232"/>
      <c r="AV7" s="232"/>
      <c r="AW7" s="232"/>
      <c r="AX7" s="232"/>
      <c r="AY7" s="232"/>
      <c r="AZ7" s="232"/>
      <c r="BA7" s="232"/>
      <c r="BB7" s="232"/>
      <c r="BC7" s="232"/>
      <c r="BD7" s="248"/>
    </row>
    <row r="8" spans="1:56" ht="24.75" customHeight="1" x14ac:dyDescent="0.25">
      <c r="A8" s="236"/>
      <c r="B8" s="239"/>
      <c r="C8" s="239"/>
      <c r="D8" s="239"/>
      <c r="E8" s="239"/>
      <c r="F8" s="241"/>
      <c r="G8" s="231"/>
      <c r="H8" s="221" t="s">
        <v>6</v>
      </c>
      <c r="I8" s="232">
        <v>2024</v>
      </c>
      <c r="J8" s="233"/>
      <c r="K8" s="233"/>
      <c r="L8" s="233"/>
      <c r="M8" s="221" t="s">
        <v>6</v>
      </c>
      <c r="N8" s="232">
        <v>2025</v>
      </c>
      <c r="O8" s="233"/>
      <c r="P8" s="233"/>
      <c r="Q8" s="233"/>
      <c r="R8" s="221" t="s">
        <v>6</v>
      </c>
      <c r="S8" s="223">
        <v>2026</v>
      </c>
      <c r="T8" s="223"/>
      <c r="U8" s="223"/>
      <c r="V8" s="224"/>
      <c r="W8" s="231"/>
      <c r="X8" s="221" t="s">
        <v>6</v>
      </c>
      <c r="Y8" s="232">
        <v>2024</v>
      </c>
      <c r="Z8" s="233"/>
      <c r="AA8" s="233"/>
      <c r="AB8" s="233"/>
      <c r="AC8" s="221" t="s">
        <v>6</v>
      </c>
      <c r="AD8" s="232">
        <v>2025</v>
      </c>
      <c r="AE8" s="233"/>
      <c r="AF8" s="233"/>
      <c r="AG8" s="233"/>
      <c r="AH8" s="231"/>
      <c r="AI8" s="221" t="s">
        <v>6</v>
      </c>
      <c r="AJ8" s="232">
        <v>2024</v>
      </c>
      <c r="AK8" s="233"/>
      <c r="AL8" s="233"/>
      <c r="AM8" s="233"/>
      <c r="AN8" s="221" t="s">
        <v>6</v>
      </c>
      <c r="AO8" s="232">
        <v>2025</v>
      </c>
      <c r="AP8" s="233"/>
      <c r="AQ8" s="233"/>
      <c r="AR8" s="233"/>
      <c r="AS8" s="231"/>
      <c r="AT8" s="221" t="s">
        <v>6</v>
      </c>
      <c r="AU8" s="232">
        <v>2024</v>
      </c>
      <c r="AV8" s="233"/>
      <c r="AW8" s="233"/>
      <c r="AX8" s="233"/>
      <c r="AY8" s="221" t="s">
        <v>6</v>
      </c>
      <c r="AZ8" s="232">
        <v>2025</v>
      </c>
      <c r="BA8" s="233"/>
      <c r="BB8" s="233"/>
      <c r="BC8" s="233"/>
      <c r="BD8" s="248"/>
    </row>
    <row r="9" spans="1:56" ht="72.75" customHeight="1" x14ac:dyDescent="0.25">
      <c r="A9" s="237"/>
      <c r="B9" s="240"/>
      <c r="C9" s="240"/>
      <c r="D9" s="240"/>
      <c r="E9" s="240"/>
      <c r="F9" s="242"/>
      <c r="G9" s="231"/>
      <c r="H9" s="222"/>
      <c r="I9" s="18" t="s">
        <v>15</v>
      </c>
      <c r="J9" s="18" t="s">
        <v>16</v>
      </c>
      <c r="K9" s="18" t="s">
        <v>28</v>
      </c>
      <c r="L9" s="18" t="s">
        <v>29</v>
      </c>
      <c r="M9" s="222"/>
      <c r="N9" s="18" t="s">
        <v>15</v>
      </c>
      <c r="O9" s="18" t="s">
        <v>16</v>
      </c>
      <c r="P9" s="18" t="s">
        <v>28</v>
      </c>
      <c r="Q9" s="18" t="s">
        <v>29</v>
      </c>
      <c r="R9" s="222"/>
      <c r="S9" s="19" t="s">
        <v>15</v>
      </c>
      <c r="T9" s="108" t="s">
        <v>16</v>
      </c>
      <c r="U9" s="108" t="s">
        <v>28</v>
      </c>
      <c r="V9" s="108" t="s">
        <v>29</v>
      </c>
      <c r="W9" s="231"/>
      <c r="X9" s="222"/>
      <c r="Y9" s="18" t="s">
        <v>15</v>
      </c>
      <c r="Z9" s="18" t="s">
        <v>16</v>
      </c>
      <c r="AA9" s="18" t="s">
        <v>28</v>
      </c>
      <c r="AB9" s="18" t="s">
        <v>29</v>
      </c>
      <c r="AC9" s="222"/>
      <c r="AD9" s="18" t="s">
        <v>15</v>
      </c>
      <c r="AE9" s="18" t="s">
        <v>16</v>
      </c>
      <c r="AF9" s="18" t="s">
        <v>28</v>
      </c>
      <c r="AG9" s="18" t="s">
        <v>29</v>
      </c>
      <c r="AH9" s="231"/>
      <c r="AI9" s="222"/>
      <c r="AJ9" s="18" t="s">
        <v>15</v>
      </c>
      <c r="AK9" s="18" t="s">
        <v>16</v>
      </c>
      <c r="AL9" s="18" t="s">
        <v>28</v>
      </c>
      <c r="AM9" s="18" t="s">
        <v>29</v>
      </c>
      <c r="AN9" s="222"/>
      <c r="AO9" s="18" t="s">
        <v>15</v>
      </c>
      <c r="AP9" s="18" t="s">
        <v>16</v>
      </c>
      <c r="AQ9" s="18" t="s">
        <v>28</v>
      </c>
      <c r="AR9" s="18" t="s">
        <v>29</v>
      </c>
      <c r="AS9" s="231"/>
      <c r="AT9" s="222"/>
      <c r="AU9" s="18" t="s">
        <v>15</v>
      </c>
      <c r="AV9" s="18" t="s">
        <v>16</v>
      </c>
      <c r="AW9" s="18" t="s">
        <v>28</v>
      </c>
      <c r="AX9" s="18" t="s">
        <v>29</v>
      </c>
      <c r="AY9" s="222"/>
      <c r="AZ9" s="18" t="s">
        <v>15</v>
      </c>
      <c r="BA9" s="18" t="s">
        <v>16</v>
      </c>
      <c r="BB9" s="18" t="s">
        <v>28</v>
      </c>
      <c r="BC9" s="18" t="s">
        <v>29</v>
      </c>
      <c r="BD9" s="249"/>
    </row>
    <row r="10" spans="1:56" ht="13.5" customHeight="1" x14ac:dyDescent="0.25">
      <c r="A10" s="22" t="s">
        <v>34</v>
      </c>
      <c r="B10" s="23">
        <v>2</v>
      </c>
      <c r="C10" s="23">
        <v>3</v>
      </c>
      <c r="D10" s="23">
        <v>4</v>
      </c>
      <c r="E10" s="23">
        <v>5</v>
      </c>
      <c r="F10" s="24">
        <v>6</v>
      </c>
      <c r="G10" s="24">
        <v>7</v>
      </c>
      <c r="H10" s="19">
        <v>8</v>
      </c>
      <c r="I10" s="19">
        <v>9</v>
      </c>
      <c r="J10" s="18">
        <v>10</v>
      </c>
      <c r="K10" s="18">
        <v>11</v>
      </c>
      <c r="L10" s="18">
        <v>12</v>
      </c>
      <c r="M10" s="19">
        <v>13</v>
      </c>
      <c r="N10" s="19">
        <v>14</v>
      </c>
      <c r="O10" s="18">
        <v>15</v>
      </c>
      <c r="P10" s="18">
        <v>16</v>
      </c>
      <c r="Q10" s="18">
        <v>17</v>
      </c>
      <c r="R10" s="24"/>
      <c r="S10" s="24"/>
      <c r="T10" s="24"/>
      <c r="U10" s="24"/>
      <c r="V10" s="24"/>
      <c r="W10" s="25">
        <v>18</v>
      </c>
      <c r="X10" s="19">
        <v>19</v>
      </c>
      <c r="Y10" s="19">
        <v>20</v>
      </c>
      <c r="Z10" s="18">
        <v>21</v>
      </c>
      <c r="AA10" s="18">
        <v>22</v>
      </c>
      <c r="AB10" s="18">
        <v>23</v>
      </c>
      <c r="AC10" s="18">
        <v>24</v>
      </c>
      <c r="AD10" s="19">
        <v>25</v>
      </c>
      <c r="AE10" s="18">
        <v>26</v>
      </c>
      <c r="AF10" s="18">
        <v>27</v>
      </c>
      <c r="AG10" s="18">
        <v>28</v>
      </c>
      <c r="AH10" s="18">
        <v>29</v>
      </c>
      <c r="AI10" s="19">
        <v>30</v>
      </c>
      <c r="AJ10" s="19">
        <v>31</v>
      </c>
      <c r="AK10" s="18">
        <v>32</v>
      </c>
      <c r="AL10" s="18">
        <v>33</v>
      </c>
      <c r="AM10" s="18">
        <v>34</v>
      </c>
      <c r="AN10" s="18">
        <v>35</v>
      </c>
      <c r="AO10" s="19">
        <v>36</v>
      </c>
      <c r="AP10" s="18">
        <v>37</v>
      </c>
      <c r="AQ10" s="18">
        <v>38</v>
      </c>
      <c r="AR10" s="18">
        <v>39</v>
      </c>
      <c r="AS10" s="18">
        <v>40</v>
      </c>
      <c r="AT10" s="19">
        <v>41</v>
      </c>
      <c r="AU10" s="19">
        <v>42</v>
      </c>
      <c r="AV10" s="18">
        <v>43</v>
      </c>
      <c r="AW10" s="18">
        <v>44</v>
      </c>
      <c r="AX10" s="18">
        <v>45</v>
      </c>
      <c r="AY10" s="18">
        <v>46</v>
      </c>
      <c r="AZ10" s="19">
        <v>47</v>
      </c>
      <c r="BA10" s="18">
        <v>48</v>
      </c>
      <c r="BB10" s="18">
        <v>49</v>
      </c>
      <c r="BC10" s="18">
        <v>50</v>
      </c>
      <c r="BD10" s="23">
        <v>51</v>
      </c>
    </row>
    <row r="11" spans="1:56" s="135" customFormat="1" ht="99" customHeight="1" x14ac:dyDescent="0.25">
      <c r="A11" s="133"/>
      <c r="B11" s="109" t="s">
        <v>110</v>
      </c>
      <c r="C11" s="109"/>
      <c r="D11" s="109"/>
      <c r="E11" s="109"/>
      <c r="F11" s="110"/>
      <c r="G11" s="30">
        <f t="shared" ref="G11:M11" si="0">SUM(G12+G24)</f>
        <v>578366.78700000001</v>
      </c>
      <c r="H11" s="31">
        <f t="shared" si="0"/>
        <v>65821.661000000007</v>
      </c>
      <c r="I11" s="31">
        <f t="shared" si="0"/>
        <v>0</v>
      </c>
      <c r="J11" s="32">
        <f t="shared" si="0"/>
        <v>65821.661000000007</v>
      </c>
      <c r="K11" s="32">
        <f t="shared" si="0"/>
        <v>0</v>
      </c>
      <c r="L11" s="32">
        <f t="shared" si="0"/>
        <v>0</v>
      </c>
      <c r="M11" s="31">
        <f t="shared" si="0"/>
        <v>314997.42599999998</v>
      </c>
      <c r="N11" s="31"/>
      <c r="O11" s="32">
        <f>SUM(O12+O24)</f>
        <v>313768.12300000002</v>
      </c>
      <c r="P11" s="32">
        <f t="shared" ref="P11:BD11" si="1">SUM(P12+P24)</f>
        <v>0</v>
      </c>
      <c r="Q11" s="32">
        <f t="shared" si="1"/>
        <v>0</v>
      </c>
      <c r="R11" s="30">
        <f t="shared" si="1"/>
        <v>0</v>
      </c>
      <c r="S11" s="30">
        <f t="shared" si="1"/>
        <v>0</v>
      </c>
      <c r="T11" s="30">
        <f t="shared" si="1"/>
        <v>0</v>
      </c>
      <c r="U11" s="30">
        <f t="shared" si="1"/>
        <v>0</v>
      </c>
      <c r="V11" s="30">
        <f t="shared" si="1"/>
        <v>0</v>
      </c>
      <c r="W11" s="134">
        <f t="shared" si="1"/>
        <v>133674.397</v>
      </c>
      <c r="X11" s="31">
        <f t="shared" si="1"/>
        <v>65821.661000000007</v>
      </c>
      <c r="Y11" s="31">
        <f t="shared" si="1"/>
        <v>0</v>
      </c>
      <c r="Z11" s="32">
        <f t="shared" si="1"/>
        <v>65821.661000000007</v>
      </c>
      <c r="AA11" s="32">
        <f t="shared" si="1"/>
        <v>0</v>
      </c>
      <c r="AB11" s="32">
        <f t="shared" si="1"/>
        <v>0</v>
      </c>
      <c r="AC11" s="32">
        <f t="shared" si="1"/>
        <v>73884.873000000007</v>
      </c>
      <c r="AD11" s="31">
        <f t="shared" si="1"/>
        <v>614.65099999999995</v>
      </c>
      <c r="AE11" s="32">
        <f t="shared" si="1"/>
        <v>73270.222000000009</v>
      </c>
      <c r="AF11" s="32">
        <f t="shared" si="1"/>
        <v>0</v>
      </c>
      <c r="AG11" s="32">
        <f t="shared" si="1"/>
        <v>0</v>
      </c>
      <c r="AH11" s="32">
        <f t="shared" si="1"/>
        <v>82266.255000000005</v>
      </c>
      <c r="AI11" s="31">
        <f t="shared" si="1"/>
        <v>65821.661000000007</v>
      </c>
      <c r="AJ11" s="31">
        <f t="shared" si="1"/>
        <v>0</v>
      </c>
      <c r="AK11" s="32">
        <f t="shared" si="1"/>
        <v>65821.661000000007</v>
      </c>
      <c r="AL11" s="32">
        <f t="shared" si="1"/>
        <v>0</v>
      </c>
      <c r="AM11" s="32">
        <f t="shared" si="1"/>
        <v>0</v>
      </c>
      <c r="AN11" s="32">
        <f t="shared" si="1"/>
        <v>80981.27399999999</v>
      </c>
      <c r="AO11" s="31">
        <f t="shared" si="1"/>
        <v>614.65099999999995</v>
      </c>
      <c r="AP11" s="32">
        <f t="shared" si="1"/>
        <v>80366.622999999992</v>
      </c>
      <c r="AQ11" s="32">
        <f t="shared" si="1"/>
        <v>0</v>
      </c>
      <c r="AR11" s="32">
        <f t="shared" si="1"/>
        <v>0</v>
      </c>
      <c r="AS11" s="32">
        <f t="shared" si="1"/>
        <v>82266.255000000005</v>
      </c>
      <c r="AT11" s="31">
        <f t="shared" si="1"/>
        <v>65821.661000000007</v>
      </c>
      <c r="AU11" s="31">
        <f t="shared" si="1"/>
        <v>0</v>
      </c>
      <c r="AV11" s="32">
        <f t="shared" si="1"/>
        <v>65821.661000000007</v>
      </c>
      <c r="AW11" s="32">
        <f t="shared" si="1"/>
        <v>0</v>
      </c>
      <c r="AX11" s="32">
        <f t="shared" si="1"/>
        <v>0</v>
      </c>
      <c r="AY11" s="32">
        <f t="shared" si="1"/>
        <v>73884.873000000007</v>
      </c>
      <c r="AZ11" s="31">
        <f t="shared" si="1"/>
        <v>614.65099999999995</v>
      </c>
      <c r="BA11" s="32">
        <f t="shared" si="1"/>
        <v>73270.222000000009</v>
      </c>
      <c r="BB11" s="32">
        <f t="shared" si="1"/>
        <v>0</v>
      </c>
      <c r="BC11" s="32">
        <f t="shared" si="1"/>
        <v>0</v>
      </c>
      <c r="BD11" s="109" t="e">
        <f t="shared" si="1"/>
        <v>#VALUE!</v>
      </c>
    </row>
    <row r="12" spans="1:56" s="132" customFormat="1" ht="262.5" customHeight="1" x14ac:dyDescent="0.25">
      <c r="A12" s="125"/>
      <c r="B12" s="126" t="s">
        <v>82</v>
      </c>
      <c r="C12" s="126" t="s">
        <v>115</v>
      </c>
      <c r="D12" s="126"/>
      <c r="E12" s="126"/>
      <c r="F12" s="127"/>
      <c r="G12" s="128">
        <f t="shared" ref="G12:M12" si="2">G13+G14+G15+G16+G17+G18+G19+G20+G21+G22+G23</f>
        <v>574759.76699999999</v>
      </c>
      <c r="H12" s="129">
        <f t="shared" si="2"/>
        <v>65821.661000000007</v>
      </c>
      <c r="I12" s="129">
        <f t="shared" si="2"/>
        <v>0</v>
      </c>
      <c r="J12" s="130">
        <f t="shared" si="2"/>
        <v>65821.661000000007</v>
      </c>
      <c r="K12" s="130">
        <f t="shared" si="2"/>
        <v>0</v>
      </c>
      <c r="L12" s="130">
        <f t="shared" si="2"/>
        <v>0</v>
      </c>
      <c r="M12" s="129">
        <f t="shared" si="2"/>
        <v>313755.70600000001</v>
      </c>
      <c r="N12" s="129"/>
      <c r="O12" s="130">
        <f>O13+O14+O15+O16+O17+O18+O19+O20+O21+O22+O23</f>
        <v>313755.70600000001</v>
      </c>
      <c r="P12" s="130">
        <f t="shared" ref="P12:BD12" si="3">P13+P14+P15+P16+P17+P18+P19+P20+P21+P22+P23</f>
        <v>0</v>
      </c>
      <c r="Q12" s="130">
        <f t="shared" si="3"/>
        <v>0</v>
      </c>
      <c r="R12" s="128"/>
      <c r="S12" s="128"/>
      <c r="T12" s="128"/>
      <c r="U12" s="128"/>
      <c r="V12" s="128"/>
      <c r="W12" s="131">
        <f t="shared" si="3"/>
        <v>133053.53700000001</v>
      </c>
      <c r="X12" s="129">
        <f t="shared" si="3"/>
        <v>65821.661000000007</v>
      </c>
      <c r="Y12" s="129">
        <f t="shared" si="3"/>
        <v>0</v>
      </c>
      <c r="Z12" s="130">
        <f t="shared" si="3"/>
        <v>65821.661000000007</v>
      </c>
      <c r="AA12" s="130">
        <f t="shared" si="3"/>
        <v>0</v>
      </c>
      <c r="AB12" s="130">
        <f t="shared" si="3"/>
        <v>0</v>
      </c>
      <c r="AC12" s="130">
        <f t="shared" si="3"/>
        <v>73264.013000000006</v>
      </c>
      <c r="AD12" s="129">
        <f t="shared" si="3"/>
        <v>0</v>
      </c>
      <c r="AE12" s="130">
        <f t="shared" si="3"/>
        <v>73264.013000000006</v>
      </c>
      <c r="AF12" s="130">
        <f t="shared" si="3"/>
        <v>0</v>
      </c>
      <c r="AG12" s="130">
        <f t="shared" si="3"/>
        <v>0</v>
      </c>
      <c r="AH12" s="130">
        <f t="shared" si="3"/>
        <v>82266.255000000005</v>
      </c>
      <c r="AI12" s="129">
        <f t="shared" si="3"/>
        <v>65821.661000000007</v>
      </c>
      <c r="AJ12" s="129">
        <f t="shared" si="3"/>
        <v>0</v>
      </c>
      <c r="AK12" s="130">
        <f t="shared" si="3"/>
        <v>65821.661000000007</v>
      </c>
      <c r="AL12" s="130">
        <f t="shared" si="3"/>
        <v>0</v>
      </c>
      <c r="AM12" s="130">
        <f t="shared" si="3"/>
        <v>0</v>
      </c>
      <c r="AN12" s="130">
        <f t="shared" si="3"/>
        <v>80360.41399999999</v>
      </c>
      <c r="AO12" s="129">
        <f t="shared" si="3"/>
        <v>0</v>
      </c>
      <c r="AP12" s="130">
        <f t="shared" si="3"/>
        <v>80360.41399999999</v>
      </c>
      <c r="AQ12" s="130">
        <f t="shared" si="3"/>
        <v>0</v>
      </c>
      <c r="AR12" s="130">
        <f t="shared" si="3"/>
        <v>0</v>
      </c>
      <c r="AS12" s="130">
        <f t="shared" si="3"/>
        <v>82266.255000000005</v>
      </c>
      <c r="AT12" s="129">
        <f t="shared" si="3"/>
        <v>65821.661000000007</v>
      </c>
      <c r="AU12" s="129">
        <f t="shared" si="3"/>
        <v>0</v>
      </c>
      <c r="AV12" s="130">
        <f t="shared" si="3"/>
        <v>65821.661000000007</v>
      </c>
      <c r="AW12" s="130">
        <f t="shared" si="3"/>
        <v>0</v>
      </c>
      <c r="AX12" s="130">
        <f t="shared" si="3"/>
        <v>0</v>
      </c>
      <c r="AY12" s="130">
        <f t="shared" si="3"/>
        <v>73264.013000000006</v>
      </c>
      <c r="AZ12" s="129">
        <f t="shared" si="3"/>
        <v>0</v>
      </c>
      <c r="BA12" s="130">
        <f t="shared" si="3"/>
        <v>73264.013000000006</v>
      </c>
      <c r="BB12" s="130">
        <f t="shared" si="3"/>
        <v>0</v>
      </c>
      <c r="BC12" s="130">
        <f t="shared" si="3"/>
        <v>0</v>
      </c>
      <c r="BD12" s="126" t="e">
        <f t="shared" si="3"/>
        <v>#VALUE!</v>
      </c>
    </row>
    <row r="13" spans="1:56" ht="66.75" customHeight="1" x14ac:dyDescent="0.25">
      <c r="A13" s="22"/>
      <c r="B13" s="23"/>
      <c r="C13" s="23" t="s">
        <v>111</v>
      </c>
      <c r="D13" s="77" t="s">
        <v>116</v>
      </c>
      <c r="E13" s="23" t="s">
        <v>120</v>
      </c>
      <c r="F13" s="77" t="s">
        <v>121</v>
      </c>
      <c r="G13" s="26">
        <f>O13+R13</f>
        <v>21590.769</v>
      </c>
      <c r="H13" s="27">
        <v>0</v>
      </c>
      <c r="I13" s="27">
        <v>0</v>
      </c>
      <c r="J13" s="28">
        <v>0</v>
      </c>
      <c r="K13" s="28">
        <v>0</v>
      </c>
      <c r="L13" s="28">
        <v>0</v>
      </c>
      <c r="M13" s="27">
        <f>O13</f>
        <v>13373.069</v>
      </c>
      <c r="N13" s="27">
        <v>0</v>
      </c>
      <c r="O13" s="28">
        <v>13373.069</v>
      </c>
      <c r="P13" s="28">
        <v>0</v>
      </c>
      <c r="Q13" s="28">
        <v>0</v>
      </c>
      <c r="R13" s="26">
        <f>T13</f>
        <v>8217.7000000000007</v>
      </c>
      <c r="S13" s="26">
        <v>0</v>
      </c>
      <c r="T13" s="26">
        <v>8217.7000000000007</v>
      </c>
      <c r="U13" s="26">
        <v>0</v>
      </c>
      <c r="V13" s="26">
        <v>0</v>
      </c>
      <c r="W13" s="29">
        <v>0</v>
      </c>
      <c r="X13" s="27">
        <v>0</v>
      </c>
      <c r="Y13" s="27">
        <v>0</v>
      </c>
      <c r="Z13" s="28">
        <v>0</v>
      </c>
      <c r="AA13" s="28">
        <v>0</v>
      </c>
      <c r="AB13" s="28">
        <v>0</v>
      </c>
      <c r="AC13" s="28">
        <v>0</v>
      </c>
      <c r="AD13" s="27">
        <v>0</v>
      </c>
      <c r="AE13" s="28">
        <v>0</v>
      </c>
      <c r="AF13" s="28">
        <v>0</v>
      </c>
      <c r="AG13" s="28">
        <v>0</v>
      </c>
      <c r="AH13" s="28">
        <v>0</v>
      </c>
      <c r="AI13" s="27">
        <v>0</v>
      </c>
      <c r="AJ13" s="27">
        <v>0</v>
      </c>
      <c r="AK13" s="28">
        <v>0</v>
      </c>
      <c r="AL13" s="28">
        <v>0</v>
      </c>
      <c r="AM13" s="28">
        <v>0</v>
      </c>
      <c r="AN13" s="28">
        <v>0</v>
      </c>
      <c r="AO13" s="27">
        <v>0</v>
      </c>
      <c r="AP13" s="28">
        <v>0</v>
      </c>
      <c r="AQ13" s="28">
        <v>0</v>
      </c>
      <c r="AR13" s="28">
        <v>0</v>
      </c>
      <c r="AS13" s="28">
        <v>0</v>
      </c>
      <c r="AT13" s="27">
        <v>0</v>
      </c>
      <c r="AU13" s="27">
        <v>0</v>
      </c>
      <c r="AV13" s="28">
        <v>0</v>
      </c>
      <c r="AW13" s="28">
        <v>0</v>
      </c>
      <c r="AX13" s="28">
        <v>0</v>
      </c>
      <c r="AY13" s="28">
        <v>0</v>
      </c>
      <c r="AZ13" s="27">
        <v>0</v>
      </c>
      <c r="BA13" s="28">
        <v>0</v>
      </c>
      <c r="BB13" s="28">
        <v>0</v>
      </c>
      <c r="BC13" s="28">
        <v>0</v>
      </c>
      <c r="BD13" s="23">
        <v>0</v>
      </c>
    </row>
    <row r="14" spans="1:56" ht="65.25" customHeight="1" x14ac:dyDescent="0.25">
      <c r="A14" s="22"/>
      <c r="B14" s="23"/>
      <c r="C14" s="23" t="s">
        <v>112</v>
      </c>
      <c r="D14" s="77" t="s">
        <v>117</v>
      </c>
      <c r="E14" s="23" t="s">
        <v>120</v>
      </c>
      <c r="F14" s="77" t="s">
        <v>121</v>
      </c>
      <c r="G14" s="26">
        <f>M14+R14</f>
        <v>105113.08900000001</v>
      </c>
      <c r="H14" s="27">
        <v>0</v>
      </c>
      <c r="I14" s="27">
        <v>0</v>
      </c>
      <c r="J14" s="28">
        <v>0</v>
      </c>
      <c r="K14" s="28">
        <v>0</v>
      </c>
      <c r="L14" s="28">
        <v>0</v>
      </c>
      <c r="M14" s="27">
        <f>O14</f>
        <v>61341.389000000003</v>
      </c>
      <c r="N14" s="27">
        <v>0</v>
      </c>
      <c r="O14" s="28">
        <v>61341.389000000003</v>
      </c>
      <c r="P14" s="28">
        <v>0</v>
      </c>
      <c r="Q14" s="28">
        <v>0</v>
      </c>
      <c r="R14" s="26">
        <f>T14</f>
        <v>43771.7</v>
      </c>
      <c r="S14" s="26">
        <v>0</v>
      </c>
      <c r="T14" s="26">
        <v>43771.7</v>
      </c>
      <c r="U14" s="26">
        <v>0</v>
      </c>
      <c r="V14" s="26">
        <v>0</v>
      </c>
      <c r="W14" s="29">
        <f>X14+AC14</f>
        <v>0</v>
      </c>
      <c r="X14" s="27">
        <v>0</v>
      </c>
      <c r="Y14" s="27">
        <v>0</v>
      </c>
      <c r="Z14" s="28">
        <v>0</v>
      </c>
      <c r="AA14" s="28">
        <v>0</v>
      </c>
      <c r="AB14" s="28">
        <v>0</v>
      </c>
      <c r="AC14" s="28">
        <v>0</v>
      </c>
      <c r="AD14" s="27">
        <v>0</v>
      </c>
      <c r="AE14" s="28">
        <v>0</v>
      </c>
      <c r="AF14" s="28">
        <v>0</v>
      </c>
      <c r="AG14" s="28">
        <v>0</v>
      </c>
      <c r="AH14" s="28">
        <v>0</v>
      </c>
      <c r="AI14" s="27">
        <v>0</v>
      </c>
      <c r="AJ14" s="27">
        <v>0</v>
      </c>
      <c r="AK14" s="28">
        <v>0</v>
      </c>
      <c r="AL14" s="28">
        <v>0</v>
      </c>
      <c r="AM14" s="28">
        <v>0</v>
      </c>
      <c r="AN14" s="28">
        <v>0</v>
      </c>
      <c r="AO14" s="27">
        <v>0</v>
      </c>
      <c r="AP14" s="28">
        <v>0</v>
      </c>
      <c r="AQ14" s="28">
        <v>0</v>
      </c>
      <c r="AR14" s="28">
        <v>0</v>
      </c>
      <c r="AS14" s="28">
        <v>0</v>
      </c>
      <c r="AT14" s="27">
        <v>0</v>
      </c>
      <c r="AU14" s="27">
        <v>0</v>
      </c>
      <c r="AV14" s="28">
        <v>0</v>
      </c>
      <c r="AW14" s="28">
        <v>0</v>
      </c>
      <c r="AX14" s="28">
        <v>0</v>
      </c>
      <c r="AY14" s="28">
        <v>0</v>
      </c>
      <c r="AZ14" s="27">
        <v>0</v>
      </c>
      <c r="BA14" s="28">
        <v>0</v>
      </c>
      <c r="BB14" s="28">
        <v>0</v>
      </c>
      <c r="BC14" s="28">
        <v>0</v>
      </c>
      <c r="BD14" s="23" t="s">
        <v>172</v>
      </c>
    </row>
    <row r="15" spans="1:56" ht="72.75" customHeight="1" x14ac:dyDescent="0.25">
      <c r="A15" s="22"/>
      <c r="B15" s="23"/>
      <c r="C15" s="23" t="s">
        <v>113</v>
      </c>
      <c r="D15" s="23" t="s">
        <v>118</v>
      </c>
      <c r="E15" s="23" t="s">
        <v>120</v>
      </c>
      <c r="F15" s="77" t="s">
        <v>122</v>
      </c>
      <c r="G15" s="26">
        <f>H15+M15+R15</f>
        <v>212257.16700000002</v>
      </c>
      <c r="H15" s="27">
        <v>0</v>
      </c>
      <c r="I15" s="27">
        <v>0</v>
      </c>
      <c r="J15" s="28">
        <v>0</v>
      </c>
      <c r="K15" s="28">
        <v>0</v>
      </c>
      <c r="L15" s="28">
        <v>0</v>
      </c>
      <c r="M15" s="27">
        <f>O15</f>
        <v>122898.367</v>
      </c>
      <c r="N15" s="27">
        <v>0</v>
      </c>
      <c r="O15" s="28">
        <v>122898.367</v>
      </c>
      <c r="P15" s="28">
        <v>0</v>
      </c>
      <c r="Q15" s="28">
        <v>0</v>
      </c>
      <c r="R15" s="26">
        <f>T15</f>
        <v>89358.8</v>
      </c>
      <c r="S15" s="26">
        <v>0</v>
      </c>
      <c r="T15" s="26">
        <v>89358.8</v>
      </c>
      <c r="U15" s="26">
        <v>0</v>
      </c>
      <c r="V15" s="26">
        <v>0</v>
      </c>
      <c r="W15" s="29">
        <v>0</v>
      </c>
      <c r="X15" s="27">
        <v>0</v>
      </c>
      <c r="Y15" s="27">
        <v>0</v>
      </c>
      <c r="Z15" s="28">
        <v>0</v>
      </c>
      <c r="AA15" s="28">
        <v>0</v>
      </c>
      <c r="AB15" s="28">
        <v>0</v>
      </c>
      <c r="AC15" s="28">
        <v>0</v>
      </c>
      <c r="AD15" s="27">
        <v>0</v>
      </c>
      <c r="AE15" s="28">
        <v>0</v>
      </c>
      <c r="AF15" s="28">
        <v>0</v>
      </c>
      <c r="AG15" s="28">
        <v>0</v>
      </c>
      <c r="AH15" s="28">
        <v>0</v>
      </c>
      <c r="AI15" s="27">
        <v>0</v>
      </c>
      <c r="AJ15" s="27">
        <v>0</v>
      </c>
      <c r="AK15" s="28">
        <v>0</v>
      </c>
      <c r="AL15" s="28">
        <v>0</v>
      </c>
      <c r="AM15" s="28">
        <v>0</v>
      </c>
      <c r="AN15" s="28">
        <v>0</v>
      </c>
      <c r="AO15" s="27">
        <v>0</v>
      </c>
      <c r="AP15" s="28">
        <v>0</v>
      </c>
      <c r="AQ15" s="28">
        <v>0</v>
      </c>
      <c r="AR15" s="28">
        <v>0</v>
      </c>
      <c r="AS15" s="28">
        <v>0</v>
      </c>
      <c r="AT15" s="27">
        <v>0</v>
      </c>
      <c r="AU15" s="27">
        <v>0</v>
      </c>
      <c r="AV15" s="28">
        <v>0</v>
      </c>
      <c r="AW15" s="28">
        <v>0</v>
      </c>
      <c r="AX15" s="28">
        <v>0</v>
      </c>
      <c r="AY15" s="28">
        <v>0</v>
      </c>
      <c r="AZ15" s="27">
        <v>0</v>
      </c>
      <c r="BA15" s="28">
        <v>0</v>
      </c>
      <c r="BB15" s="28">
        <v>0</v>
      </c>
      <c r="BC15" s="28">
        <v>0</v>
      </c>
      <c r="BD15" s="116" t="s">
        <v>172</v>
      </c>
    </row>
    <row r="16" spans="1:56" ht="76.5" customHeight="1" x14ac:dyDescent="0.25">
      <c r="A16" s="22"/>
      <c r="B16" s="23"/>
      <c r="C16" s="23" t="s">
        <v>114</v>
      </c>
      <c r="D16" s="23" t="s">
        <v>119</v>
      </c>
      <c r="E16" s="167" t="s">
        <v>120</v>
      </c>
      <c r="F16" s="167" t="s">
        <v>123</v>
      </c>
      <c r="G16" s="140">
        <f>M16+R16</f>
        <v>13895.666999999999</v>
      </c>
      <c r="H16" s="141">
        <v>0</v>
      </c>
      <c r="I16" s="141">
        <v>0</v>
      </c>
      <c r="J16" s="142">
        <v>0</v>
      </c>
      <c r="K16" s="142">
        <v>0</v>
      </c>
      <c r="L16" s="142">
        <v>0</v>
      </c>
      <c r="M16" s="141">
        <f>O16</f>
        <v>8955.6669999999995</v>
      </c>
      <c r="N16" s="141">
        <v>0</v>
      </c>
      <c r="O16" s="142">
        <v>8955.6669999999995</v>
      </c>
      <c r="P16" s="28">
        <v>0</v>
      </c>
      <c r="Q16" s="28">
        <v>0</v>
      </c>
      <c r="R16" s="26">
        <v>4940</v>
      </c>
      <c r="S16" s="26">
        <v>0</v>
      </c>
      <c r="T16" s="26">
        <v>4940</v>
      </c>
      <c r="U16" s="26">
        <v>0</v>
      </c>
      <c r="V16" s="26">
        <v>0</v>
      </c>
      <c r="W16" s="29">
        <v>0</v>
      </c>
      <c r="X16" s="27">
        <v>0</v>
      </c>
      <c r="Y16" s="27">
        <v>0</v>
      </c>
      <c r="Z16" s="28">
        <v>0</v>
      </c>
      <c r="AA16" s="28">
        <v>0</v>
      </c>
      <c r="AB16" s="28">
        <v>0</v>
      </c>
      <c r="AC16" s="28">
        <v>0</v>
      </c>
      <c r="AD16" s="27">
        <v>0</v>
      </c>
      <c r="AE16" s="28">
        <v>0</v>
      </c>
      <c r="AF16" s="28">
        <v>0</v>
      </c>
      <c r="AG16" s="28">
        <v>0</v>
      </c>
      <c r="AH16" s="28">
        <v>0</v>
      </c>
      <c r="AI16" s="27">
        <v>0</v>
      </c>
      <c r="AJ16" s="27">
        <v>0</v>
      </c>
      <c r="AK16" s="28">
        <v>0</v>
      </c>
      <c r="AL16" s="28">
        <v>0</v>
      </c>
      <c r="AM16" s="28">
        <v>0</v>
      </c>
      <c r="AN16" s="28">
        <v>0</v>
      </c>
      <c r="AO16" s="27">
        <v>0</v>
      </c>
      <c r="AP16" s="28">
        <v>0</v>
      </c>
      <c r="AQ16" s="28">
        <v>0</v>
      </c>
      <c r="AR16" s="28">
        <v>0</v>
      </c>
      <c r="AS16" s="28">
        <v>0</v>
      </c>
      <c r="AT16" s="27">
        <v>0</v>
      </c>
      <c r="AU16" s="27">
        <v>0</v>
      </c>
      <c r="AV16" s="28">
        <v>0</v>
      </c>
      <c r="AW16" s="28">
        <v>0</v>
      </c>
      <c r="AX16" s="28">
        <v>0</v>
      </c>
      <c r="AY16" s="28">
        <v>0</v>
      </c>
      <c r="AZ16" s="27">
        <v>0</v>
      </c>
      <c r="BA16" s="28">
        <v>0</v>
      </c>
      <c r="BB16" s="28">
        <v>0</v>
      </c>
      <c r="BC16" s="28">
        <v>0</v>
      </c>
      <c r="BD16" s="116" t="s">
        <v>172</v>
      </c>
    </row>
    <row r="17" spans="1:56" ht="140.25" customHeight="1" x14ac:dyDescent="0.25">
      <c r="A17" s="22"/>
      <c r="B17" s="23"/>
      <c r="C17" s="23" t="s">
        <v>114</v>
      </c>
      <c r="D17" s="23" t="s">
        <v>124</v>
      </c>
      <c r="E17" s="23" t="s">
        <v>125</v>
      </c>
      <c r="F17" s="77" t="s">
        <v>123</v>
      </c>
      <c r="G17" s="26">
        <f>H17+M17</f>
        <v>63799.255000000005</v>
      </c>
      <c r="H17" s="27">
        <f>J17</f>
        <v>54843.588000000003</v>
      </c>
      <c r="I17" s="27">
        <v>0</v>
      </c>
      <c r="J17" s="28">
        <v>54843.588000000003</v>
      </c>
      <c r="K17" s="28">
        <v>0</v>
      </c>
      <c r="L17" s="28">
        <v>0</v>
      </c>
      <c r="M17" s="27">
        <f>O17</f>
        <v>8955.6669999999995</v>
      </c>
      <c r="N17" s="27">
        <v>0</v>
      </c>
      <c r="O17" s="28">
        <v>8955.6669999999995</v>
      </c>
      <c r="P17" s="28">
        <v>0</v>
      </c>
      <c r="Q17" s="28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9">
        <f>X17+AC17</f>
        <v>63709.698000000004</v>
      </c>
      <c r="X17" s="27">
        <f>Z17</f>
        <v>54843.588000000003</v>
      </c>
      <c r="Y17" s="27">
        <v>0</v>
      </c>
      <c r="Z17" s="28">
        <v>54843.588000000003</v>
      </c>
      <c r="AA17" s="28">
        <v>0</v>
      </c>
      <c r="AB17" s="28">
        <v>0</v>
      </c>
      <c r="AC17" s="28">
        <f>AE17</f>
        <v>8866.11</v>
      </c>
      <c r="AD17" s="27">
        <v>0</v>
      </c>
      <c r="AE17" s="28">
        <v>8866.11</v>
      </c>
      <c r="AF17" s="28">
        <v>0</v>
      </c>
      <c r="AG17" s="28">
        <v>0</v>
      </c>
      <c r="AH17" s="28">
        <f>AI17+AN17</f>
        <v>63709.698000000004</v>
      </c>
      <c r="AI17" s="27">
        <f>AK17</f>
        <v>54843.588000000003</v>
      </c>
      <c r="AJ17" s="27">
        <v>0</v>
      </c>
      <c r="AK17" s="28">
        <v>54843.588000000003</v>
      </c>
      <c r="AL17" s="28">
        <v>0</v>
      </c>
      <c r="AM17" s="28">
        <v>0</v>
      </c>
      <c r="AN17" s="28">
        <f>AO17+AP17</f>
        <v>8866.11</v>
      </c>
      <c r="AO17" s="27">
        <v>0</v>
      </c>
      <c r="AP17" s="28">
        <v>8866.11</v>
      </c>
      <c r="AQ17" s="28">
        <v>0</v>
      </c>
      <c r="AR17" s="28">
        <v>0</v>
      </c>
      <c r="AS17" s="28">
        <f>AT17+AY17</f>
        <v>63709.698000000004</v>
      </c>
      <c r="AT17" s="27">
        <v>54843.588000000003</v>
      </c>
      <c r="AU17" s="27">
        <v>0</v>
      </c>
      <c r="AV17" s="28">
        <v>54843.588000000003</v>
      </c>
      <c r="AW17" s="28">
        <v>0</v>
      </c>
      <c r="AX17" s="28">
        <v>0</v>
      </c>
      <c r="AY17" s="28">
        <v>8866.11</v>
      </c>
      <c r="AZ17" s="27">
        <v>0</v>
      </c>
      <c r="BA17" s="28">
        <v>8866.11</v>
      </c>
      <c r="BB17" s="28">
        <v>0</v>
      </c>
      <c r="BC17" s="28">
        <v>0</v>
      </c>
      <c r="BD17" s="116" t="s">
        <v>172</v>
      </c>
    </row>
    <row r="18" spans="1:56" ht="105.75" customHeight="1" x14ac:dyDescent="0.25">
      <c r="A18" s="22"/>
      <c r="B18" s="23"/>
      <c r="C18" s="23" t="s">
        <v>126</v>
      </c>
      <c r="D18" s="23" t="s">
        <v>127</v>
      </c>
      <c r="E18" s="23" t="s">
        <v>120</v>
      </c>
      <c r="F18" s="24" t="s">
        <v>128</v>
      </c>
      <c r="G18" s="26">
        <f>H18+M18+R18</f>
        <v>12722.675999999999</v>
      </c>
      <c r="H18" s="27">
        <v>0</v>
      </c>
      <c r="I18" s="27">
        <v>0</v>
      </c>
      <c r="J18" s="28">
        <v>0</v>
      </c>
      <c r="K18" s="28">
        <v>0</v>
      </c>
      <c r="L18" s="28">
        <v>0</v>
      </c>
      <c r="M18" s="27">
        <v>7782.6760000000004</v>
      </c>
      <c r="N18" s="27">
        <v>0</v>
      </c>
      <c r="O18" s="28">
        <v>7782.6760000000004</v>
      </c>
      <c r="P18" s="28">
        <v>0</v>
      </c>
      <c r="Q18" s="28">
        <v>0</v>
      </c>
      <c r="R18" s="26">
        <f>T18</f>
        <v>4940</v>
      </c>
      <c r="S18" s="26">
        <v>0</v>
      </c>
      <c r="T18" s="26">
        <v>4940</v>
      </c>
      <c r="U18" s="26">
        <v>0</v>
      </c>
      <c r="V18" s="26">
        <v>0</v>
      </c>
      <c r="W18" s="29">
        <v>0</v>
      </c>
      <c r="X18" s="27">
        <v>0</v>
      </c>
      <c r="Y18" s="27">
        <v>0</v>
      </c>
      <c r="Z18" s="28">
        <v>0</v>
      </c>
      <c r="AA18" s="28">
        <v>0</v>
      </c>
      <c r="AB18" s="28">
        <v>0</v>
      </c>
      <c r="AC18" s="28">
        <f>AE18</f>
        <v>4232.1369999999997</v>
      </c>
      <c r="AD18" s="27">
        <v>0</v>
      </c>
      <c r="AE18" s="28">
        <v>4232.1369999999997</v>
      </c>
      <c r="AF18" s="28">
        <v>0</v>
      </c>
      <c r="AG18" s="28">
        <v>0</v>
      </c>
      <c r="AH18" s="28">
        <v>0</v>
      </c>
      <c r="AI18" s="27">
        <v>0</v>
      </c>
      <c r="AJ18" s="27">
        <v>0</v>
      </c>
      <c r="AK18" s="28">
        <v>0</v>
      </c>
      <c r="AL18" s="28">
        <v>0</v>
      </c>
      <c r="AM18" s="28">
        <v>0</v>
      </c>
      <c r="AN18" s="28">
        <f>AP18</f>
        <v>4232.1369999999997</v>
      </c>
      <c r="AO18" s="27">
        <v>0</v>
      </c>
      <c r="AP18" s="28">
        <v>4232.1369999999997</v>
      </c>
      <c r="AQ18" s="28">
        <v>0</v>
      </c>
      <c r="AR18" s="28">
        <v>0</v>
      </c>
      <c r="AS18" s="28">
        <v>0</v>
      </c>
      <c r="AT18" s="27">
        <v>0</v>
      </c>
      <c r="AU18" s="27">
        <v>0</v>
      </c>
      <c r="AV18" s="28">
        <v>0</v>
      </c>
      <c r="AW18" s="28">
        <v>0</v>
      </c>
      <c r="AX18" s="28">
        <v>0</v>
      </c>
      <c r="AY18" s="28">
        <f>BA18</f>
        <v>4232.1369999999997</v>
      </c>
      <c r="AZ18" s="27">
        <v>0</v>
      </c>
      <c r="BA18" s="100">
        <v>4232.1369999999997</v>
      </c>
      <c r="BB18" s="28">
        <v>0</v>
      </c>
      <c r="BC18" s="28">
        <v>0</v>
      </c>
      <c r="BD18" s="116" t="s">
        <v>172</v>
      </c>
    </row>
    <row r="19" spans="1:56" ht="71.25" customHeight="1" x14ac:dyDescent="0.25">
      <c r="A19" s="22"/>
      <c r="B19" s="111"/>
      <c r="C19" s="111" t="s">
        <v>129</v>
      </c>
      <c r="D19" s="99" t="s">
        <v>130</v>
      </c>
      <c r="E19" s="101" t="s">
        <v>125</v>
      </c>
      <c r="F19" s="24" t="s">
        <v>131</v>
      </c>
      <c r="G19" s="26">
        <f>H19+M19</f>
        <v>18556.557000000001</v>
      </c>
      <c r="H19" s="27">
        <v>9178.0730000000003</v>
      </c>
      <c r="I19" s="27">
        <v>0</v>
      </c>
      <c r="J19" s="28">
        <v>9178.0730000000003</v>
      </c>
      <c r="K19" s="28">
        <v>0</v>
      </c>
      <c r="L19" s="28">
        <v>0</v>
      </c>
      <c r="M19" s="27">
        <v>9378.4840000000004</v>
      </c>
      <c r="N19" s="27">
        <v>0</v>
      </c>
      <c r="O19" s="28">
        <v>9378.4840000000004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f>X19+AC19</f>
        <v>18556.557000000001</v>
      </c>
      <c r="X19" s="27">
        <f>Z19</f>
        <v>9178.0730000000003</v>
      </c>
      <c r="Y19" s="27">
        <v>0</v>
      </c>
      <c r="Z19" s="28">
        <v>9178.0730000000003</v>
      </c>
      <c r="AA19" s="28"/>
      <c r="AB19" s="28"/>
      <c r="AC19" s="28">
        <f>AE19</f>
        <v>9378.4840000000004</v>
      </c>
      <c r="AD19" s="27"/>
      <c r="AE19" s="28">
        <v>9378.4840000000004</v>
      </c>
      <c r="AF19" s="28">
        <v>0</v>
      </c>
      <c r="AG19" s="28">
        <v>0</v>
      </c>
      <c r="AH19" s="28">
        <f>AI19+AN19</f>
        <v>18556.557000000001</v>
      </c>
      <c r="AI19" s="27">
        <f>AK19</f>
        <v>9178.0730000000003</v>
      </c>
      <c r="AJ19" s="27">
        <v>0</v>
      </c>
      <c r="AK19" s="28">
        <v>9178.0730000000003</v>
      </c>
      <c r="AL19" s="28">
        <v>0</v>
      </c>
      <c r="AM19" s="28">
        <v>0</v>
      </c>
      <c r="AN19" s="28">
        <f>AP19</f>
        <v>9378.4840000000004</v>
      </c>
      <c r="AO19" s="27">
        <v>0</v>
      </c>
      <c r="AP19" s="28">
        <v>9378.4840000000004</v>
      </c>
      <c r="AQ19" s="28">
        <v>0</v>
      </c>
      <c r="AR19" s="28">
        <v>0</v>
      </c>
      <c r="AS19" s="28">
        <f>AT19+AY19</f>
        <v>18556.557000000001</v>
      </c>
      <c r="AT19" s="27">
        <f>AV19</f>
        <v>9178.0730000000003</v>
      </c>
      <c r="AU19" s="27">
        <v>0</v>
      </c>
      <c r="AV19" s="28">
        <v>9178.0730000000003</v>
      </c>
      <c r="AW19" s="28">
        <v>0</v>
      </c>
      <c r="AX19" s="28">
        <v>0</v>
      </c>
      <c r="AY19" s="28">
        <f>BA19</f>
        <v>9378.4840000000004</v>
      </c>
      <c r="AZ19" s="27">
        <v>0</v>
      </c>
      <c r="BA19" s="28">
        <v>9378.4840000000004</v>
      </c>
      <c r="BB19" s="28">
        <v>0</v>
      </c>
      <c r="BC19" s="28">
        <v>0</v>
      </c>
      <c r="BD19" s="116" t="s">
        <v>172</v>
      </c>
    </row>
    <row r="20" spans="1:56" ht="110.25" customHeight="1" x14ac:dyDescent="0.25">
      <c r="A20" s="20"/>
      <c r="B20" s="18"/>
      <c r="C20" s="105" t="s">
        <v>132</v>
      </c>
      <c r="D20" s="99" t="s">
        <v>133</v>
      </c>
      <c r="E20" s="101" t="s">
        <v>120</v>
      </c>
      <c r="F20" s="18" t="s">
        <v>134</v>
      </c>
      <c r="G20" s="28">
        <f>M20+R20</f>
        <v>112605.02600000001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f>O20</f>
        <v>73947.926000000007</v>
      </c>
      <c r="N20" s="28">
        <v>0</v>
      </c>
      <c r="O20" s="28">
        <v>73947.926000000007</v>
      </c>
      <c r="P20" s="28">
        <v>0</v>
      </c>
      <c r="Q20" s="28">
        <v>0</v>
      </c>
      <c r="R20" s="28">
        <f>T20</f>
        <v>38657.1</v>
      </c>
      <c r="S20" s="28">
        <v>0</v>
      </c>
      <c r="T20" s="28">
        <v>38657.1</v>
      </c>
      <c r="U20" s="28">
        <v>0</v>
      </c>
      <c r="V20" s="28">
        <v>0</v>
      </c>
      <c r="W20" s="28">
        <f>AC20</f>
        <v>50787.281999999999</v>
      </c>
      <c r="X20" s="28">
        <v>0</v>
      </c>
      <c r="Y20" s="28"/>
      <c r="Z20" s="28"/>
      <c r="AA20" s="28"/>
      <c r="AB20" s="28"/>
      <c r="AC20" s="28">
        <f>AE20</f>
        <v>50787.281999999999</v>
      </c>
      <c r="AD20" s="28"/>
      <c r="AE20" s="28">
        <v>50787.281999999999</v>
      </c>
      <c r="AF20" s="28"/>
      <c r="AG20" s="28"/>
      <c r="AH20" s="28"/>
      <c r="AI20" s="28"/>
      <c r="AJ20" s="28"/>
      <c r="AK20" s="28"/>
      <c r="AL20" s="28"/>
      <c r="AM20" s="28"/>
      <c r="AN20" s="28">
        <f>AP20</f>
        <v>57883.682999999997</v>
      </c>
      <c r="AO20" s="28"/>
      <c r="AP20" s="28">
        <v>57883.682999999997</v>
      </c>
      <c r="AQ20" s="28"/>
      <c r="AR20" s="28"/>
      <c r="AS20" s="28"/>
      <c r="AT20" s="28"/>
      <c r="AU20" s="28"/>
      <c r="AV20" s="28"/>
      <c r="AW20" s="28"/>
      <c r="AX20" s="28"/>
      <c r="AY20" s="28">
        <f>BA20</f>
        <v>50787.281999999999</v>
      </c>
      <c r="AZ20" s="28"/>
      <c r="BA20" s="28">
        <v>50787.281999999999</v>
      </c>
      <c r="BB20" s="28"/>
      <c r="BC20" s="28"/>
      <c r="BD20" s="105" t="s">
        <v>172</v>
      </c>
    </row>
    <row r="21" spans="1:56" ht="173.25" x14ac:dyDescent="0.25">
      <c r="A21" s="102"/>
      <c r="B21" s="103"/>
      <c r="C21" s="105" t="s">
        <v>135</v>
      </c>
      <c r="D21" s="99" t="s">
        <v>137</v>
      </c>
      <c r="E21" s="104" t="s">
        <v>125</v>
      </c>
      <c r="F21" s="136" t="s">
        <v>139</v>
      </c>
      <c r="G21" s="117">
        <f>H21+M21+R21</f>
        <v>2281.5</v>
      </c>
      <c r="H21" s="117">
        <f>J21</f>
        <v>975</v>
      </c>
      <c r="I21" s="117">
        <v>0</v>
      </c>
      <c r="J21" s="117">
        <v>975</v>
      </c>
      <c r="K21" s="117">
        <v>0</v>
      </c>
      <c r="L21" s="117">
        <v>0</v>
      </c>
      <c r="M21" s="117">
        <f>O21</f>
        <v>1306.5</v>
      </c>
      <c r="N21" s="117">
        <v>0</v>
      </c>
      <c r="O21" s="117">
        <v>1306.5</v>
      </c>
      <c r="P21" s="117">
        <v>0</v>
      </c>
      <c r="Q21" s="117">
        <v>0</v>
      </c>
      <c r="R21" s="117">
        <v>0</v>
      </c>
      <c r="S21" s="117">
        <v>0</v>
      </c>
      <c r="T21" s="117">
        <v>0</v>
      </c>
      <c r="U21" s="117">
        <v>0</v>
      </c>
      <c r="V21" s="117">
        <v>0</v>
      </c>
      <c r="W21" s="117">
        <v>0</v>
      </c>
      <c r="X21" s="117">
        <f>Z21</f>
        <v>975</v>
      </c>
      <c r="Y21" s="117">
        <v>0</v>
      </c>
      <c r="Z21" s="117">
        <v>975</v>
      </c>
      <c r="AA21" s="117">
        <v>0</v>
      </c>
      <c r="AB21" s="117">
        <v>0</v>
      </c>
      <c r="AC21" s="117">
        <v>0</v>
      </c>
      <c r="AD21" s="117">
        <v>0</v>
      </c>
      <c r="AE21" s="117">
        <v>0</v>
      </c>
      <c r="AF21" s="117">
        <v>0</v>
      </c>
      <c r="AG21" s="117">
        <v>0</v>
      </c>
      <c r="AH21" s="117">
        <v>0</v>
      </c>
      <c r="AI21" s="117">
        <f>AK21</f>
        <v>975</v>
      </c>
      <c r="AJ21" s="117">
        <v>0</v>
      </c>
      <c r="AK21" s="117">
        <v>975</v>
      </c>
      <c r="AL21" s="117">
        <v>0</v>
      </c>
      <c r="AM21" s="117">
        <v>0</v>
      </c>
      <c r="AN21" s="117">
        <v>0</v>
      </c>
      <c r="AO21" s="117">
        <v>0</v>
      </c>
      <c r="AP21" s="117">
        <v>0</v>
      </c>
      <c r="AQ21" s="117">
        <v>0</v>
      </c>
      <c r="AR21" s="117">
        <v>0</v>
      </c>
      <c r="AS21" s="117">
        <v>0</v>
      </c>
      <c r="AT21" s="117">
        <f>AV21</f>
        <v>975</v>
      </c>
      <c r="AU21" s="117">
        <v>0</v>
      </c>
      <c r="AV21" s="117">
        <v>975</v>
      </c>
      <c r="AW21" s="117">
        <v>0</v>
      </c>
      <c r="AX21" s="117">
        <v>0</v>
      </c>
      <c r="AY21" s="117">
        <v>0</v>
      </c>
      <c r="AZ21" s="117">
        <v>0</v>
      </c>
      <c r="BA21" s="117">
        <v>0</v>
      </c>
      <c r="BB21" s="117">
        <v>0</v>
      </c>
      <c r="BC21" s="117">
        <v>0</v>
      </c>
      <c r="BD21" s="148" t="s">
        <v>172</v>
      </c>
    </row>
    <row r="22" spans="1:56" ht="53.25" customHeight="1" x14ac:dyDescent="0.25">
      <c r="A22" s="102"/>
      <c r="B22" s="103"/>
      <c r="C22" s="105" t="s">
        <v>136</v>
      </c>
      <c r="D22" s="99" t="s">
        <v>138</v>
      </c>
      <c r="E22" s="104" t="s">
        <v>125</v>
      </c>
      <c r="F22" s="136" t="s">
        <v>140</v>
      </c>
      <c r="G22" s="117">
        <f>H22+M22+R22</f>
        <v>1650</v>
      </c>
      <c r="H22" s="117">
        <f>J22</f>
        <v>825</v>
      </c>
      <c r="I22" s="117">
        <v>0</v>
      </c>
      <c r="J22" s="117">
        <v>825</v>
      </c>
      <c r="K22" s="117">
        <v>0</v>
      </c>
      <c r="L22" s="117">
        <v>0</v>
      </c>
      <c r="M22" s="117">
        <f>O22</f>
        <v>825</v>
      </c>
      <c r="N22" s="117">
        <v>0</v>
      </c>
      <c r="O22" s="117">
        <v>825</v>
      </c>
      <c r="P22" s="117">
        <v>0</v>
      </c>
      <c r="Q22" s="117">
        <v>0</v>
      </c>
      <c r="R22" s="117">
        <v>0</v>
      </c>
      <c r="S22" s="117">
        <v>0</v>
      </c>
      <c r="T22" s="117">
        <v>0</v>
      </c>
      <c r="U22" s="117">
        <v>0</v>
      </c>
      <c r="V22" s="117">
        <v>0</v>
      </c>
      <c r="W22" s="117">
        <v>0</v>
      </c>
      <c r="X22" s="117">
        <f>Z22</f>
        <v>825</v>
      </c>
      <c r="Y22" s="117">
        <v>0</v>
      </c>
      <c r="Z22" s="117">
        <v>825</v>
      </c>
      <c r="AA22" s="117">
        <v>0</v>
      </c>
      <c r="AB22" s="117">
        <v>0</v>
      </c>
      <c r="AC22" s="117">
        <v>0</v>
      </c>
      <c r="AD22" s="117">
        <v>0</v>
      </c>
      <c r="AE22" s="117">
        <v>0</v>
      </c>
      <c r="AF22" s="117">
        <v>0</v>
      </c>
      <c r="AG22" s="117">
        <v>0</v>
      </c>
      <c r="AH22" s="117">
        <v>0</v>
      </c>
      <c r="AI22" s="117">
        <f>AK22</f>
        <v>825</v>
      </c>
      <c r="AJ22" s="117">
        <v>0</v>
      </c>
      <c r="AK22" s="117">
        <v>825</v>
      </c>
      <c r="AL22" s="117">
        <v>0</v>
      </c>
      <c r="AM22" s="117">
        <v>0</v>
      </c>
      <c r="AN22" s="117">
        <v>0</v>
      </c>
      <c r="AO22" s="117">
        <v>0</v>
      </c>
      <c r="AP22" s="117">
        <v>0</v>
      </c>
      <c r="AQ22" s="117">
        <v>0</v>
      </c>
      <c r="AR22" s="117">
        <v>0</v>
      </c>
      <c r="AS22" s="117">
        <v>0</v>
      </c>
      <c r="AT22" s="117">
        <f>AV22</f>
        <v>825</v>
      </c>
      <c r="AU22" s="117">
        <v>0</v>
      </c>
      <c r="AV22" s="117">
        <v>825</v>
      </c>
      <c r="AW22" s="117">
        <v>0</v>
      </c>
      <c r="AX22" s="117">
        <v>0</v>
      </c>
      <c r="AY22" s="117">
        <v>0</v>
      </c>
      <c r="AZ22" s="117">
        <v>0</v>
      </c>
      <c r="BA22" s="117">
        <v>0</v>
      </c>
      <c r="BB22" s="117">
        <v>0</v>
      </c>
      <c r="BC22" s="117">
        <v>0</v>
      </c>
      <c r="BD22" s="148" t="s">
        <v>172</v>
      </c>
    </row>
    <row r="23" spans="1:56" ht="126" x14ac:dyDescent="0.25">
      <c r="A23" s="102"/>
      <c r="B23" s="103"/>
      <c r="C23" s="105" t="s">
        <v>141</v>
      </c>
      <c r="D23" s="99" t="s">
        <v>142</v>
      </c>
      <c r="E23" s="104" t="s">
        <v>120</v>
      </c>
      <c r="F23" s="104" t="s">
        <v>143</v>
      </c>
      <c r="G23" s="117">
        <f>M23+R23</f>
        <v>10288.061000000002</v>
      </c>
      <c r="H23" s="117">
        <v>0</v>
      </c>
      <c r="I23" s="117">
        <v>0</v>
      </c>
      <c r="J23" s="117">
        <v>0</v>
      </c>
      <c r="K23" s="117">
        <v>0</v>
      </c>
      <c r="L23" s="117">
        <v>0</v>
      </c>
      <c r="M23" s="117">
        <f>O23</f>
        <v>4990.9610000000002</v>
      </c>
      <c r="N23" s="117">
        <v>0</v>
      </c>
      <c r="O23" s="117">
        <v>4990.9610000000002</v>
      </c>
      <c r="P23" s="117">
        <v>0</v>
      </c>
      <c r="Q23" s="117">
        <v>0</v>
      </c>
      <c r="R23" s="117">
        <f>T23</f>
        <v>5297.1</v>
      </c>
      <c r="S23" s="117">
        <v>0</v>
      </c>
      <c r="T23" s="117">
        <v>5297.1</v>
      </c>
      <c r="U23" s="117">
        <v>0</v>
      </c>
      <c r="V23" s="117">
        <v>0</v>
      </c>
      <c r="W23" s="117">
        <v>0</v>
      </c>
      <c r="X23" s="117">
        <v>0</v>
      </c>
      <c r="Y23" s="117">
        <v>0</v>
      </c>
      <c r="Z23" s="117">
        <v>0</v>
      </c>
      <c r="AA23" s="117">
        <v>0</v>
      </c>
      <c r="AB23" s="117">
        <v>0</v>
      </c>
      <c r="AC23" s="117">
        <v>0</v>
      </c>
      <c r="AD23" s="117">
        <v>0</v>
      </c>
      <c r="AE23" s="117">
        <v>0</v>
      </c>
      <c r="AF23" s="117">
        <v>0</v>
      </c>
      <c r="AG23" s="117">
        <v>0</v>
      </c>
      <c r="AH23" s="117">
        <v>0</v>
      </c>
      <c r="AI23" s="117">
        <v>0</v>
      </c>
      <c r="AJ23" s="117">
        <v>0</v>
      </c>
      <c r="AK23" s="117">
        <v>0</v>
      </c>
      <c r="AL23" s="117">
        <v>0</v>
      </c>
      <c r="AM23" s="117">
        <v>0</v>
      </c>
      <c r="AN23" s="117">
        <v>0</v>
      </c>
      <c r="AO23" s="117">
        <v>0</v>
      </c>
      <c r="AP23" s="117">
        <v>0</v>
      </c>
      <c r="AQ23" s="117">
        <v>0</v>
      </c>
      <c r="AR23" s="117">
        <v>0</v>
      </c>
      <c r="AS23" s="117">
        <v>0</v>
      </c>
      <c r="AT23" s="117">
        <v>0</v>
      </c>
      <c r="AU23" s="117">
        <v>0</v>
      </c>
      <c r="AV23" s="117">
        <v>0</v>
      </c>
      <c r="AW23" s="117">
        <v>0</v>
      </c>
      <c r="AX23" s="117">
        <v>0</v>
      </c>
      <c r="AY23" s="117">
        <v>0</v>
      </c>
      <c r="AZ23" s="117">
        <v>0</v>
      </c>
      <c r="BA23" s="117">
        <v>0</v>
      </c>
      <c r="BB23" s="117">
        <v>0</v>
      </c>
      <c r="BC23" s="117">
        <v>0</v>
      </c>
      <c r="BD23" s="148" t="s">
        <v>172</v>
      </c>
    </row>
    <row r="24" spans="1:56" s="124" customFormat="1" ht="93" customHeight="1" x14ac:dyDescent="0.25">
      <c r="A24" s="118"/>
      <c r="B24" s="119" t="s">
        <v>48</v>
      </c>
      <c r="C24" s="120" t="s">
        <v>115</v>
      </c>
      <c r="D24" s="121"/>
      <c r="E24" s="121"/>
      <c r="F24" s="122"/>
      <c r="G24" s="123">
        <f t="shared" ref="G24:N24" si="4">G25</f>
        <v>3607.0200000000004</v>
      </c>
      <c r="H24" s="123">
        <f t="shared" si="4"/>
        <v>0</v>
      </c>
      <c r="I24" s="123">
        <f t="shared" si="4"/>
        <v>0</v>
      </c>
      <c r="J24" s="123">
        <f t="shared" si="4"/>
        <v>0</v>
      </c>
      <c r="K24" s="123">
        <f t="shared" si="4"/>
        <v>0</v>
      </c>
      <c r="L24" s="123">
        <f t="shared" si="4"/>
        <v>0</v>
      </c>
      <c r="M24" s="123">
        <f t="shared" si="4"/>
        <v>1241.72</v>
      </c>
      <c r="N24" s="123">
        <f t="shared" si="4"/>
        <v>1229.3030000000001</v>
      </c>
      <c r="O24" s="123">
        <f>O25</f>
        <v>12.417</v>
      </c>
      <c r="P24" s="123">
        <f t="shared" ref="P24:BC24" si="5">P25</f>
        <v>0</v>
      </c>
      <c r="Q24" s="123">
        <f t="shared" si="5"/>
        <v>0</v>
      </c>
      <c r="R24" s="123"/>
      <c r="S24" s="123"/>
      <c r="T24" s="123"/>
      <c r="U24" s="123"/>
      <c r="V24" s="123"/>
      <c r="W24" s="123">
        <f t="shared" si="5"/>
        <v>620.8599999999999</v>
      </c>
      <c r="X24" s="123">
        <f t="shared" si="5"/>
        <v>0</v>
      </c>
      <c r="Y24" s="123">
        <f t="shared" si="5"/>
        <v>0</v>
      </c>
      <c r="Z24" s="123">
        <f t="shared" si="5"/>
        <v>0</v>
      </c>
      <c r="AA24" s="123">
        <f t="shared" si="5"/>
        <v>0</v>
      </c>
      <c r="AB24" s="123">
        <f t="shared" si="5"/>
        <v>0</v>
      </c>
      <c r="AC24" s="123">
        <f t="shared" si="5"/>
        <v>620.8599999999999</v>
      </c>
      <c r="AD24" s="123">
        <f t="shared" si="5"/>
        <v>614.65099999999995</v>
      </c>
      <c r="AE24" s="123">
        <f t="shared" si="5"/>
        <v>6.2089999999999996</v>
      </c>
      <c r="AF24" s="123">
        <f t="shared" si="5"/>
        <v>0</v>
      </c>
      <c r="AG24" s="123">
        <f t="shared" si="5"/>
        <v>0</v>
      </c>
      <c r="AH24" s="123">
        <f t="shared" si="5"/>
        <v>0</v>
      </c>
      <c r="AI24" s="123">
        <f t="shared" si="5"/>
        <v>0</v>
      </c>
      <c r="AJ24" s="123">
        <f t="shared" si="5"/>
        <v>0</v>
      </c>
      <c r="AK24" s="123">
        <f t="shared" si="5"/>
        <v>0</v>
      </c>
      <c r="AL24" s="123">
        <f t="shared" si="5"/>
        <v>0</v>
      </c>
      <c r="AM24" s="123">
        <f t="shared" si="5"/>
        <v>0</v>
      </c>
      <c r="AN24" s="123">
        <f t="shared" si="5"/>
        <v>620.8599999999999</v>
      </c>
      <c r="AO24" s="123">
        <f t="shared" si="5"/>
        <v>614.65099999999995</v>
      </c>
      <c r="AP24" s="123">
        <f t="shared" si="5"/>
        <v>6.2089999999999996</v>
      </c>
      <c r="AQ24" s="123">
        <f t="shared" si="5"/>
        <v>0</v>
      </c>
      <c r="AR24" s="123">
        <f t="shared" si="5"/>
        <v>0</v>
      </c>
      <c r="AS24" s="123">
        <f t="shared" si="5"/>
        <v>0</v>
      </c>
      <c r="AT24" s="123">
        <f t="shared" si="5"/>
        <v>0</v>
      </c>
      <c r="AU24" s="123">
        <f t="shared" si="5"/>
        <v>0</v>
      </c>
      <c r="AV24" s="123">
        <f t="shared" si="5"/>
        <v>0</v>
      </c>
      <c r="AW24" s="123">
        <f t="shared" si="5"/>
        <v>0</v>
      </c>
      <c r="AX24" s="123">
        <f t="shared" si="5"/>
        <v>0</v>
      </c>
      <c r="AY24" s="123">
        <f t="shared" si="5"/>
        <v>620.8599999999999</v>
      </c>
      <c r="AZ24" s="123">
        <f t="shared" si="5"/>
        <v>614.65099999999995</v>
      </c>
      <c r="BA24" s="123">
        <f t="shared" si="5"/>
        <v>6.2089999999999996</v>
      </c>
      <c r="BB24" s="123">
        <f t="shared" si="5"/>
        <v>0</v>
      </c>
      <c r="BC24" s="123">
        <f t="shared" si="5"/>
        <v>0</v>
      </c>
      <c r="BD24" s="149" t="s">
        <v>172</v>
      </c>
    </row>
    <row r="25" spans="1:56" ht="110.25" x14ac:dyDescent="0.25">
      <c r="A25" s="102"/>
      <c r="B25" s="103"/>
      <c r="C25" s="105" t="s">
        <v>144</v>
      </c>
      <c r="D25" s="106" t="s">
        <v>145</v>
      </c>
      <c r="E25" s="104" t="s">
        <v>120</v>
      </c>
      <c r="F25" s="104" t="s">
        <v>146</v>
      </c>
      <c r="G25" s="117">
        <f>H25+M25+R25</f>
        <v>3607.0200000000004</v>
      </c>
      <c r="H25" s="117">
        <v>0</v>
      </c>
      <c r="I25" s="117">
        <v>0</v>
      </c>
      <c r="J25" s="117">
        <v>0</v>
      </c>
      <c r="K25" s="117">
        <v>0</v>
      </c>
      <c r="L25" s="117">
        <v>0</v>
      </c>
      <c r="M25" s="117">
        <f>N25+O25</f>
        <v>1241.72</v>
      </c>
      <c r="N25" s="117">
        <v>1229.3030000000001</v>
      </c>
      <c r="O25" s="117">
        <v>12.417</v>
      </c>
      <c r="P25" s="117">
        <v>0</v>
      </c>
      <c r="Q25" s="117">
        <v>0</v>
      </c>
      <c r="R25" s="117">
        <v>2365.3000000000002</v>
      </c>
      <c r="S25" s="117">
        <v>2341.6</v>
      </c>
      <c r="T25" s="117">
        <f>R25-S25</f>
        <v>23.700000000000273</v>
      </c>
      <c r="U25" s="117">
        <v>0</v>
      </c>
      <c r="V25" s="117">
        <v>0</v>
      </c>
      <c r="W25" s="117">
        <f>X25+AC25</f>
        <v>620.8599999999999</v>
      </c>
      <c r="X25" s="117">
        <v>0</v>
      </c>
      <c r="Y25" s="117">
        <v>0</v>
      </c>
      <c r="Z25" s="117">
        <v>0</v>
      </c>
      <c r="AA25" s="117">
        <v>0</v>
      </c>
      <c r="AB25" s="117">
        <v>0</v>
      </c>
      <c r="AC25" s="117">
        <f>AD25+AE25</f>
        <v>620.8599999999999</v>
      </c>
      <c r="AD25" s="117">
        <v>614.65099999999995</v>
      </c>
      <c r="AE25" s="117">
        <v>6.2089999999999996</v>
      </c>
      <c r="AF25" s="117">
        <v>0</v>
      </c>
      <c r="AG25" s="117">
        <v>0</v>
      </c>
      <c r="AH25" s="117">
        <v>0</v>
      </c>
      <c r="AI25" s="117">
        <v>0</v>
      </c>
      <c r="AJ25" s="117">
        <v>0</v>
      </c>
      <c r="AK25" s="117">
        <v>0</v>
      </c>
      <c r="AL25" s="117">
        <v>0</v>
      </c>
      <c r="AM25" s="117">
        <v>0</v>
      </c>
      <c r="AN25" s="117">
        <f>AO25+AP25</f>
        <v>620.8599999999999</v>
      </c>
      <c r="AO25" s="117">
        <v>614.65099999999995</v>
      </c>
      <c r="AP25" s="117">
        <v>6.2089999999999996</v>
      </c>
      <c r="AQ25" s="117">
        <v>0</v>
      </c>
      <c r="AR25" s="117">
        <v>0</v>
      </c>
      <c r="AS25" s="117">
        <v>0</v>
      </c>
      <c r="AT25" s="117">
        <v>0</v>
      </c>
      <c r="AU25" s="117">
        <v>0</v>
      </c>
      <c r="AV25" s="117">
        <v>0</v>
      </c>
      <c r="AW25" s="117">
        <v>0</v>
      </c>
      <c r="AX25" s="117">
        <v>0</v>
      </c>
      <c r="AY25" s="117">
        <f>AZ25+BA25</f>
        <v>620.8599999999999</v>
      </c>
      <c r="AZ25" s="117">
        <v>614.65099999999995</v>
      </c>
      <c r="BA25" s="117">
        <v>6.2089999999999996</v>
      </c>
      <c r="BB25" s="117">
        <v>0</v>
      </c>
      <c r="BC25" s="117">
        <v>0</v>
      </c>
      <c r="BD25" s="148" t="s">
        <v>172</v>
      </c>
    </row>
  </sheetData>
  <mergeCells count="39">
    <mergeCell ref="AC8:AC9"/>
    <mergeCell ref="AD8:AG8"/>
    <mergeCell ref="AS7:AS9"/>
    <mergeCell ref="AT7:BC7"/>
    <mergeCell ref="AT8:AT9"/>
    <mergeCell ref="AN8:AN9"/>
    <mergeCell ref="AO8:AR8"/>
    <mergeCell ref="A3:BD3"/>
    <mergeCell ref="A6:A9"/>
    <mergeCell ref="B6:B9"/>
    <mergeCell ref="C6:C9"/>
    <mergeCell ref="D6:D9"/>
    <mergeCell ref="E6:E9"/>
    <mergeCell ref="F6:F9"/>
    <mergeCell ref="W6:AG6"/>
    <mergeCell ref="AH6:AR6"/>
    <mergeCell ref="I8:L8"/>
    <mergeCell ref="AS6:BC6"/>
    <mergeCell ref="BD6:BD9"/>
    <mergeCell ref="Y8:AB8"/>
    <mergeCell ref="AI7:AR7"/>
    <mergeCell ref="AI8:AI9"/>
    <mergeCell ref="AJ8:AM8"/>
    <mergeCell ref="R8:R9"/>
    <mergeCell ref="S8:V8"/>
    <mergeCell ref="H7:V7"/>
    <mergeCell ref="AZ1:BD1"/>
    <mergeCell ref="G6:Q6"/>
    <mergeCell ref="G7:G9"/>
    <mergeCell ref="H8:H9"/>
    <mergeCell ref="M8:M9"/>
    <mergeCell ref="N8:Q8"/>
    <mergeCell ref="W7:W9"/>
    <mergeCell ref="X7:AG7"/>
    <mergeCell ref="X8:X9"/>
    <mergeCell ref="AZ8:BC8"/>
    <mergeCell ref="AU8:AX8"/>
    <mergeCell ref="AY8:AY9"/>
    <mergeCell ref="AH7:AH9"/>
  </mergeCells>
  <pageMargins left="0.11811023622047245" right="0.11811023622047245" top="0.11811023622047245" bottom="0.11811023622047245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51"/>
  <sheetViews>
    <sheetView view="pageBreakPreview" topLeftCell="A4" zoomScale="70" zoomScaleNormal="70" zoomScaleSheetLayoutView="70" workbookViewId="0">
      <pane ySplit="7" topLeftCell="A23" activePane="bottomLeft" state="frozen"/>
      <selection activeCell="A4" sqref="A4"/>
      <selection pane="bottomLeft" activeCell="F39" sqref="F39:F40"/>
    </sheetView>
  </sheetViews>
  <sheetFormatPr defaultRowHeight="15.75" x14ac:dyDescent="0.25"/>
  <cols>
    <col min="1" max="1" width="3.83203125" style="33" customWidth="1"/>
    <col min="2" max="2" width="36.1640625" style="15" customWidth="1"/>
    <col min="3" max="3" width="49.5" style="15" customWidth="1"/>
    <col min="4" max="4" width="35.83203125" style="16" customWidth="1"/>
    <col min="5" max="5" width="24.1640625" style="16" customWidth="1"/>
    <col min="6" max="12" width="20.6640625" style="15" customWidth="1"/>
    <col min="13" max="13" width="16.1640625" style="15" customWidth="1"/>
    <col min="14" max="14" width="18.6640625" style="15" customWidth="1"/>
    <col min="15" max="22" width="13" style="15" customWidth="1"/>
    <col min="23" max="23" width="12.83203125" style="15" customWidth="1"/>
    <col min="24" max="24" width="13.5" style="15" customWidth="1"/>
    <col min="25" max="25" width="19" style="15" customWidth="1"/>
    <col min="26" max="27" width="7.5" style="15" customWidth="1"/>
    <col min="28" max="28" width="21.5" style="15" customWidth="1"/>
    <col min="29" max="29" width="14" style="15" customWidth="1"/>
    <col min="30" max="30" width="13.6640625" style="15" customWidth="1"/>
    <col min="31" max="32" width="7.5" style="15" customWidth="1"/>
    <col min="33" max="33" width="17.33203125" style="15" customWidth="1"/>
    <col min="34" max="34" width="7.5" style="15" customWidth="1"/>
    <col min="35" max="35" width="12" style="15" customWidth="1"/>
    <col min="36" max="37" width="7.5" style="15" customWidth="1"/>
    <col min="38" max="38" width="12.5" style="15" customWidth="1"/>
    <col min="39" max="42" width="7.5" style="15" customWidth="1"/>
    <col min="43" max="43" width="12.6640625" style="15" customWidth="1"/>
    <col min="44" max="47" width="7.5" style="15" customWidth="1"/>
    <col min="48" max="48" width="12.5" style="15" customWidth="1"/>
    <col min="49" max="52" width="7.5" style="15" customWidth="1"/>
    <col min="53" max="53" width="12.6640625" style="15" customWidth="1"/>
    <col min="54" max="57" width="7.5" style="15" customWidth="1"/>
    <col min="58" max="58" width="19.6640625" style="15" customWidth="1"/>
    <col min="59" max="73" width="12.83203125" style="15" customWidth="1"/>
    <col min="74" max="74" width="17.6640625" style="15" customWidth="1"/>
    <col min="75" max="76" width="15.6640625" style="15" customWidth="1"/>
    <col min="77" max="78" width="7.5" style="15" customWidth="1"/>
    <col min="79" max="79" width="26.33203125" style="15" customWidth="1"/>
    <col min="80" max="80" width="15.83203125" style="15" customWidth="1"/>
    <col min="81" max="81" width="12.33203125" style="15" customWidth="1"/>
    <col min="82" max="83" width="7.5" style="15" customWidth="1"/>
    <col min="84" max="84" width="8.33203125" style="15" customWidth="1"/>
    <col min="85" max="88" width="7.5" style="15" customWidth="1"/>
    <col min="89" max="89" width="19" style="15" customWidth="1"/>
    <col min="90" max="104" width="13" style="15" customWidth="1"/>
    <col min="105" max="105" width="12.6640625" style="15" customWidth="1"/>
    <col min="106" max="106" width="15" style="15" customWidth="1"/>
    <col min="107" max="107" width="11.1640625" style="15" customWidth="1"/>
    <col min="108" max="109" width="7.6640625" style="15" customWidth="1"/>
    <col min="110" max="110" width="13.33203125" style="15" customWidth="1"/>
    <col min="111" max="111" width="14.83203125" style="15" customWidth="1"/>
    <col min="112" max="112" width="12.5" style="15" customWidth="1"/>
    <col min="113" max="114" width="7.5" style="15" customWidth="1"/>
    <col min="115" max="115" width="8.33203125" style="15" customWidth="1"/>
    <col min="116" max="119" width="7.5" style="15" customWidth="1"/>
    <col min="120" max="135" width="12.6640625" style="15" customWidth="1"/>
    <col min="136" max="136" width="11.6640625" style="15" customWidth="1"/>
    <col min="137" max="137" width="13" style="15" customWidth="1"/>
    <col min="138" max="138" width="14.83203125" style="15" customWidth="1"/>
    <col min="139" max="140" width="7.5" style="15" customWidth="1"/>
    <col min="141" max="141" width="15.6640625" style="15" customWidth="1"/>
    <col min="142" max="142" width="16.1640625" style="15" customWidth="1"/>
    <col min="143" max="143" width="13.5" style="15" customWidth="1"/>
    <col min="144" max="144" width="13" style="15" customWidth="1"/>
    <col min="145" max="145" width="7.5" style="15" customWidth="1"/>
    <col min="146" max="146" width="8.33203125" style="15" customWidth="1"/>
    <col min="147" max="150" width="7.5" style="15" customWidth="1"/>
    <col min="151" max="151" width="21" style="15" customWidth="1"/>
    <col min="152" max="350" width="9.33203125" style="15"/>
    <col min="351" max="351" width="14.5" style="15" customWidth="1"/>
    <col min="352" max="352" width="45.83203125" style="15" customWidth="1"/>
    <col min="353" max="353" width="91" style="15" customWidth="1"/>
    <col min="354" max="354" width="37" style="15" customWidth="1"/>
    <col min="355" max="355" width="23.1640625" style="15" customWidth="1"/>
    <col min="356" max="356" width="33.6640625" style="15" customWidth="1"/>
    <col min="357" max="361" width="0" style="15" hidden="1" customWidth="1"/>
    <col min="362" max="362" width="23.6640625" style="15" customWidth="1"/>
    <col min="363" max="363" width="27.1640625" style="15" customWidth="1"/>
    <col min="364" max="364" width="21.6640625" style="15" customWidth="1"/>
    <col min="365" max="366" width="15.5" style="15" customWidth="1"/>
    <col min="367" max="367" width="24.6640625" style="15" customWidth="1"/>
    <col min="368" max="368" width="20.5" style="15" customWidth="1"/>
    <col min="369" max="369" width="25.5" style="15" customWidth="1"/>
    <col min="370" max="371" width="15.5" style="15" customWidth="1"/>
    <col min="372" max="376" width="0" style="15" hidden="1" customWidth="1"/>
    <col min="377" max="377" width="20" style="15" customWidth="1"/>
    <col min="378" max="378" width="17" style="15" customWidth="1"/>
    <col min="379" max="379" width="21.1640625" style="15" customWidth="1"/>
    <col min="380" max="381" width="17" style="15" customWidth="1"/>
    <col min="382" max="382" width="21.1640625" style="15" customWidth="1"/>
    <col min="383" max="383" width="17" style="15" customWidth="1"/>
    <col min="384" max="384" width="23.1640625" style="15" customWidth="1"/>
    <col min="385" max="386" width="17" style="15" customWidth="1"/>
    <col min="387" max="387" width="20" style="15" customWidth="1"/>
    <col min="388" max="388" width="16.6640625" style="15" customWidth="1"/>
    <col min="389" max="389" width="20.83203125" style="15" customWidth="1"/>
    <col min="390" max="391" width="16.6640625" style="15" customWidth="1"/>
    <col min="392" max="392" width="27.5" style="15" customWidth="1"/>
    <col min="393" max="393" width="16.6640625" style="15" customWidth="1"/>
    <col min="394" max="394" width="22.33203125" style="15" customWidth="1"/>
    <col min="395" max="396" width="16.6640625" style="15" customWidth="1"/>
    <col min="397" max="397" width="20.6640625" style="15" customWidth="1"/>
    <col min="398" max="398" width="18" style="15" customWidth="1"/>
    <col min="399" max="399" width="22.33203125" style="15" customWidth="1"/>
    <col min="400" max="401" width="18" style="15" customWidth="1"/>
    <col min="402" max="402" width="25.33203125" style="15" customWidth="1"/>
    <col min="403" max="403" width="18" style="15" customWidth="1"/>
    <col min="404" max="404" width="26.6640625" style="15" customWidth="1"/>
    <col min="405" max="406" width="18" style="15" customWidth="1"/>
    <col min="407" max="407" width="21" style="15" customWidth="1"/>
    <col min="408" max="606" width="9.33203125" style="15"/>
    <col min="607" max="607" width="14.5" style="15" customWidth="1"/>
    <col min="608" max="608" width="45.83203125" style="15" customWidth="1"/>
    <col min="609" max="609" width="91" style="15" customWidth="1"/>
    <col min="610" max="610" width="37" style="15" customWidth="1"/>
    <col min="611" max="611" width="23.1640625" style="15" customWidth="1"/>
    <col min="612" max="612" width="33.6640625" style="15" customWidth="1"/>
    <col min="613" max="617" width="0" style="15" hidden="1" customWidth="1"/>
    <col min="618" max="618" width="23.6640625" style="15" customWidth="1"/>
    <col min="619" max="619" width="27.1640625" style="15" customWidth="1"/>
    <col min="620" max="620" width="21.6640625" style="15" customWidth="1"/>
    <col min="621" max="622" width="15.5" style="15" customWidth="1"/>
    <col min="623" max="623" width="24.6640625" style="15" customWidth="1"/>
    <col min="624" max="624" width="20.5" style="15" customWidth="1"/>
    <col min="625" max="625" width="25.5" style="15" customWidth="1"/>
    <col min="626" max="627" width="15.5" style="15" customWidth="1"/>
    <col min="628" max="632" width="0" style="15" hidden="1" customWidth="1"/>
    <col min="633" max="633" width="20" style="15" customWidth="1"/>
    <col min="634" max="634" width="17" style="15" customWidth="1"/>
    <col min="635" max="635" width="21.1640625" style="15" customWidth="1"/>
    <col min="636" max="637" width="17" style="15" customWidth="1"/>
    <col min="638" max="638" width="21.1640625" style="15" customWidth="1"/>
    <col min="639" max="639" width="17" style="15" customWidth="1"/>
    <col min="640" max="640" width="23.1640625" style="15" customWidth="1"/>
    <col min="641" max="642" width="17" style="15" customWidth="1"/>
    <col min="643" max="643" width="20" style="15" customWidth="1"/>
    <col min="644" max="644" width="16.6640625" style="15" customWidth="1"/>
    <col min="645" max="645" width="20.83203125" style="15" customWidth="1"/>
    <col min="646" max="647" width="16.6640625" style="15" customWidth="1"/>
    <col min="648" max="648" width="27.5" style="15" customWidth="1"/>
    <col min="649" max="649" width="16.6640625" style="15" customWidth="1"/>
    <col min="650" max="650" width="22.33203125" style="15" customWidth="1"/>
    <col min="651" max="652" width="16.6640625" style="15" customWidth="1"/>
    <col min="653" max="653" width="20.6640625" style="15" customWidth="1"/>
    <col min="654" max="654" width="18" style="15" customWidth="1"/>
    <col min="655" max="655" width="22.33203125" style="15" customWidth="1"/>
    <col min="656" max="657" width="18" style="15" customWidth="1"/>
    <col min="658" max="658" width="25.33203125" style="15" customWidth="1"/>
    <col min="659" max="659" width="18" style="15" customWidth="1"/>
    <col min="660" max="660" width="26.6640625" style="15" customWidth="1"/>
    <col min="661" max="662" width="18" style="15" customWidth="1"/>
    <col min="663" max="663" width="21" style="15" customWidth="1"/>
    <col min="664" max="862" width="9.33203125" style="15"/>
    <col min="863" max="863" width="14.5" style="15" customWidth="1"/>
    <col min="864" max="864" width="45.83203125" style="15" customWidth="1"/>
    <col min="865" max="865" width="91" style="15" customWidth="1"/>
    <col min="866" max="866" width="37" style="15" customWidth="1"/>
    <col min="867" max="867" width="23.1640625" style="15" customWidth="1"/>
    <col min="868" max="868" width="33.6640625" style="15" customWidth="1"/>
    <col min="869" max="873" width="0" style="15" hidden="1" customWidth="1"/>
    <col min="874" max="874" width="23.6640625" style="15" customWidth="1"/>
    <col min="875" max="875" width="27.1640625" style="15" customWidth="1"/>
    <col min="876" max="876" width="21.6640625" style="15" customWidth="1"/>
    <col min="877" max="878" width="15.5" style="15" customWidth="1"/>
    <col min="879" max="879" width="24.6640625" style="15" customWidth="1"/>
    <col min="880" max="880" width="20.5" style="15" customWidth="1"/>
    <col min="881" max="881" width="25.5" style="15" customWidth="1"/>
    <col min="882" max="883" width="15.5" style="15" customWidth="1"/>
    <col min="884" max="888" width="0" style="15" hidden="1" customWidth="1"/>
    <col min="889" max="889" width="20" style="15" customWidth="1"/>
    <col min="890" max="890" width="17" style="15" customWidth="1"/>
    <col min="891" max="891" width="21.1640625" style="15" customWidth="1"/>
    <col min="892" max="893" width="17" style="15" customWidth="1"/>
    <col min="894" max="894" width="21.1640625" style="15" customWidth="1"/>
    <col min="895" max="895" width="17" style="15" customWidth="1"/>
    <col min="896" max="896" width="23.1640625" style="15" customWidth="1"/>
    <col min="897" max="898" width="17" style="15" customWidth="1"/>
    <col min="899" max="899" width="20" style="15" customWidth="1"/>
    <col min="900" max="900" width="16.6640625" style="15" customWidth="1"/>
    <col min="901" max="901" width="20.83203125" style="15" customWidth="1"/>
    <col min="902" max="903" width="16.6640625" style="15" customWidth="1"/>
    <col min="904" max="904" width="27.5" style="15" customWidth="1"/>
    <col min="905" max="905" width="16.6640625" style="15" customWidth="1"/>
    <col min="906" max="906" width="22.33203125" style="15" customWidth="1"/>
    <col min="907" max="908" width="16.6640625" style="15" customWidth="1"/>
    <col min="909" max="909" width="20.6640625" style="15" customWidth="1"/>
    <col min="910" max="910" width="18" style="15" customWidth="1"/>
    <col min="911" max="911" width="22.33203125" style="15" customWidth="1"/>
    <col min="912" max="913" width="18" style="15" customWidth="1"/>
    <col min="914" max="914" width="25.33203125" style="15" customWidth="1"/>
    <col min="915" max="915" width="18" style="15" customWidth="1"/>
    <col min="916" max="916" width="26.6640625" style="15" customWidth="1"/>
    <col min="917" max="918" width="18" style="15" customWidth="1"/>
    <col min="919" max="919" width="21" style="15" customWidth="1"/>
    <col min="920" max="1118" width="9.33203125" style="15"/>
    <col min="1119" max="1119" width="14.5" style="15" customWidth="1"/>
    <col min="1120" max="1120" width="45.83203125" style="15" customWidth="1"/>
    <col min="1121" max="1121" width="91" style="15" customWidth="1"/>
    <col min="1122" max="1122" width="37" style="15" customWidth="1"/>
    <col min="1123" max="1123" width="23.1640625" style="15" customWidth="1"/>
    <col min="1124" max="1124" width="33.6640625" style="15" customWidth="1"/>
    <col min="1125" max="1129" width="0" style="15" hidden="1" customWidth="1"/>
    <col min="1130" max="1130" width="23.6640625" style="15" customWidth="1"/>
    <col min="1131" max="1131" width="27.1640625" style="15" customWidth="1"/>
    <col min="1132" max="1132" width="21.6640625" style="15" customWidth="1"/>
    <col min="1133" max="1134" width="15.5" style="15" customWidth="1"/>
    <col min="1135" max="1135" width="24.6640625" style="15" customWidth="1"/>
    <col min="1136" max="1136" width="20.5" style="15" customWidth="1"/>
    <col min="1137" max="1137" width="25.5" style="15" customWidth="1"/>
    <col min="1138" max="1139" width="15.5" style="15" customWidth="1"/>
    <col min="1140" max="1144" width="0" style="15" hidden="1" customWidth="1"/>
    <col min="1145" max="1145" width="20" style="15" customWidth="1"/>
    <col min="1146" max="1146" width="17" style="15" customWidth="1"/>
    <col min="1147" max="1147" width="21.1640625" style="15" customWidth="1"/>
    <col min="1148" max="1149" width="17" style="15" customWidth="1"/>
    <col min="1150" max="1150" width="21.1640625" style="15" customWidth="1"/>
    <col min="1151" max="1151" width="17" style="15" customWidth="1"/>
    <col min="1152" max="1152" width="23.1640625" style="15" customWidth="1"/>
    <col min="1153" max="1154" width="17" style="15" customWidth="1"/>
    <col min="1155" max="1155" width="20" style="15" customWidth="1"/>
    <col min="1156" max="1156" width="16.6640625" style="15" customWidth="1"/>
    <col min="1157" max="1157" width="20.83203125" style="15" customWidth="1"/>
    <col min="1158" max="1159" width="16.6640625" style="15" customWidth="1"/>
    <col min="1160" max="1160" width="27.5" style="15" customWidth="1"/>
    <col min="1161" max="1161" width="16.6640625" style="15" customWidth="1"/>
    <col min="1162" max="1162" width="22.33203125" style="15" customWidth="1"/>
    <col min="1163" max="1164" width="16.6640625" style="15" customWidth="1"/>
    <col min="1165" max="1165" width="20.6640625" style="15" customWidth="1"/>
    <col min="1166" max="1166" width="18" style="15" customWidth="1"/>
    <col min="1167" max="1167" width="22.33203125" style="15" customWidth="1"/>
    <col min="1168" max="1169" width="18" style="15" customWidth="1"/>
    <col min="1170" max="1170" width="25.33203125" style="15" customWidth="1"/>
    <col min="1171" max="1171" width="18" style="15" customWidth="1"/>
    <col min="1172" max="1172" width="26.6640625" style="15" customWidth="1"/>
    <col min="1173" max="1174" width="18" style="15" customWidth="1"/>
    <col min="1175" max="1175" width="21" style="15" customWidth="1"/>
    <col min="1176" max="1374" width="9.33203125" style="15"/>
    <col min="1375" max="1375" width="14.5" style="15" customWidth="1"/>
    <col min="1376" max="1376" width="45.83203125" style="15" customWidth="1"/>
    <col min="1377" max="1377" width="91" style="15" customWidth="1"/>
    <col min="1378" max="1378" width="37" style="15" customWidth="1"/>
    <col min="1379" max="1379" width="23.1640625" style="15" customWidth="1"/>
    <col min="1380" max="1380" width="33.6640625" style="15" customWidth="1"/>
    <col min="1381" max="1385" width="0" style="15" hidden="1" customWidth="1"/>
    <col min="1386" max="1386" width="23.6640625" style="15" customWidth="1"/>
    <col min="1387" max="1387" width="27.1640625" style="15" customWidth="1"/>
    <col min="1388" max="1388" width="21.6640625" style="15" customWidth="1"/>
    <col min="1389" max="1390" width="15.5" style="15" customWidth="1"/>
    <col min="1391" max="1391" width="24.6640625" style="15" customWidth="1"/>
    <col min="1392" max="1392" width="20.5" style="15" customWidth="1"/>
    <col min="1393" max="1393" width="25.5" style="15" customWidth="1"/>
    <col min="1394" max="1395" width="15.5" style="15" customWidth="1"/>
    <col min="1396" max="1400" width="0" style="15" hidden="1" customWidth="1"/>
    <col min="1401" max="1401" width="20" style="15" customWidth="1"/>
    <col min="1402" max="1402" width="17" style="15" customWidth="1"/>
    <col min="1403" max="1403" width="21.1640625" style="15" customWidth="1"/>
    <col min="1404" max="1405" width="17" style="15" customWidth="1"/>
    <col min="1406" max="1406" width="21.1640625" style="15" customWidth="1"/>
    <col min="1407" max="1407" width="17" style="15" customWidth="1"/>
    <col min="1408" max="1408" width="23.1640625" style="15" customWidth="1"/>
    <col min="1409" max="1410" width="17" style="15" customWidth="1"/>
    <col min="1411" max="1411" width="20" style="15" customWidth="1"/>
    <col min="1412" max="1412" width="16.6640625" style="15" customWidth="1"/>
    <col min="1413" max="1413" width="20.83203125" style="15" customWidth="1"/>
    <col min="1414" max="1415" width="16.6640625" style="15" customWidth="1"/>
    <col min="1416" max="1416" width="27.5" style="15" customWidth="1"/>
    <col min="1417" max="1417" width="16.6640625" style="15" customWidth="1"/>
    <col min="1418" max="1418" width="22.33203125" style="15" customWidth="1"/>
    <col min="1419" max="1420" width="16.6640625" style="15" customWidth="1"/>
    <col min="1421" max="1421" width="20.6640625" style="15" customWidth="1"/>
    <col min="1422" max="1422" width="18" style="15" customWidth="1"/>
    <col min="1423" max="1423" width="22.33203125" style="15" customWidth="1"/>
    <col min="1424" max="1425" width="18" style="15" customWidth="1"/>
    <col min="1426" max="1426" width="25.33203125" style="15" customWidth="1"/>
    <col min="1427" max="1427" width="18" style="15" customWidth="1"/>
    <col min="1428" max="1428" width="26.6640625" style="15" customWidth="1"/>
    <col min="1429" max="1430" width="18" style="15" customWidth="1"/>
    <col min="1431" max="1431" width="21" style="15" customWidth="1"/>
    <col min="1432" max="1630" width="9.33203125" style="15"/>
    <col min="1631" max="1631" width="14.5" style="15" customWidth="1"/>
    <col min="1632" max="1632" width="45.83203125" style="15" customWidth="1"/>
    <col min="1633" max="1633" width="91" style="15" customWidth="1"/>
    <col min="1634" max="1634" width="37" style="15" customWidth="1"/>
    <col min="1635" max="1635" width="23.1640625" style="15" customWidth="1"/>
    <col min="1636" max="1636" width="33.6640625" style="15" customWidth="1"/>
    <col min="1637" max="1641" width="0" style="15" hidden="1" customWidth="1"/>
    <col min="1642" max="1642" width="23.6640625" style="15" customWidth="1"/>
    <col min="1643" max="1643" width="27.1640625" style="15" customWidth="1"/>
    <col min="1644" max="1644" width="21.6640625" style="15" customWidth="1"/>
    <col min="1645" max="1646" width="15.5" style="15" customWidth="1"/>
    <col min="1647" max="1647" width="24.6640625" style="15" customWidth="1"/>
    <col min="1648" max="1648" width="20.5" style="15" customWidth="1"/>
    <col min="1649" max="1649" width="25.5" style="15" customWidth="1"/>
    <col min="1650" max="1651" width="15.5" style="15" customWidth="1"/>
    <col min="1652" max="1656" width="0" style="15" hidden="1" customWidth="1"/>
    <col min="1657" max="1657" width="20" style="15" customWidth="1"/>
    <col min="1658" max="1658" width="17" style="15" customWidth="1"/>
    <col min="1659" max="1659" width="21.1640625" style="15" customWidth="1"/>
    <col min="1660" max="1661" width="17" style="15" customWidth="1"/>
    <col min="1662" max="1662" width="21.1640625" style="15" customWidth="1"/>
    <col min="1663" max="1663" width="17" style="15" customWidth="1"/>
    <col min="1664" max="1664" width="23.1640625" style="15" customWidth="1"/>
    <col min="1665" max="1666" width="17" style="15" customWidth="1"/>
    <col min="1667" max="1667" width="20" style="15" customWidth="1"/>
    <col min="1668" max="1668" width="16.6640625" style="15" customWidth="1"/>
    <col min="1669" max="1669" width="20.83203125" style="15" customWidth="1"/>
    <col min="1670" max="1671" width="16.6640625" style="15" customWidth="1"/>
    <col min="1672" max="1672" width="27.5" style="15" customWidth="1"/>
    <col min="1673" max="1673" width="16.6640625" style="15" customWidth="1"/>
    <col min="1674" max="1674" width="22.33203125" style="15" customWidth="1"/>
    <col min="1675" max="1676" width="16.6640625" style="15" customWidth="1"/>
    <col min="1677" max="1677" width="20.6640625" style="15" customWidth="1"/>
    <col min="1678" max="1678" width="18" style="15" customWidth="1"/>
    <col min="1679" max="1679" width="22.33203125" style="15" customWidth="1"/>
    <col min="1680" max="1681" width="18" style="15" customWidth="1"/>
    <col min="1682" max="1682" width="25.33203125" style="15" customWidth="1"/>
    <col min="1683" max="1683" width="18" style="15" customWidth="1"/>
    <col min="1684" max="1684" width="26.6640625" style="15" customWidth="1"/>
    <col min="1685" max="1686" width="18" style="15" customWidth="1"/>
    <col min="1687" max="1687" width="21" style="15" customWidth="1"/>
    <col min="1688" max="1886" width="9.33203125" style="15"/>
    <col min="1887" max="1887" width="14.5" style="15" customWidth="1"/>
    <col min="1888" max="1888" width="45.83203125" style="15" customWidth="1"/>
    <col min="1889" max="1889" width="91" style="15" customWidth="1"/>
    <col min="1890" max="1890" width="37" style="15" customWidth="1"/>
    <col min="1891" max="1891" width="23.1640625" style="15" customWidth="1"/>
    <col min="1892" max="1892" width="33.6640625" style="15" customWidth="1"/>
    <col min="1893" max="1897" width="0" style="15" hidden="1" customWidth="1"/>
    <col min="1898" max="1898" width="23.6640625" style="15" customWidth="1"/>
    <col min="1899" max="1899" width="27.1640625" style="15" customWidth="1"/>
    <col min="1900" max="1900" width="21.6640625" style="15" customWidth="1"/>
    <col min="1901" max="1902" width="15.5" style="15" customWidth="1"/>
    <col min="1903" max="1903" width="24.6640625" style="15" customWidth="1"/>
    <col min="1904" max="1904" width="20.5" style="15" customWidth="1"/>
    <col min="1905" max="1905" width="25.5" style="15" customWidth="1"/>
    <col min="1906" max="1907" width="15.5" style="15" customWidth="1"/>
    <col min="1908" max="1912" width="0" style="15" hidden="1" customWidth="1"/>
    <col min="1913" max="1913" width="20" style="15" customWidth="1"/>
    <col min="1914" max="1914" width="17" style="15" customWidth="1"/>
    <col min="1915" max="1915" width="21.1640625" style="15" customWidth="1"/>
    <col min="1916" max="1917" width="17" style="15" customWidth="1"/>
    <col min="1918" max="1918" width="21.1640625" style="15" customWidth="1"/>
    <col min="1919" max="1919" width="17" style="15" customWidth="1"/>
    <col min="1920" max="1920" width="23.1640625" style="15" customWidth="1"/>
    <col min="1921" max="1922" width="17" style="15" customWidth="1"/>
    <col min="1923" max="1923" width="20" style="15" customWidth="1"/>
    <col min="1924" max="1924" width="16.6640625" style="15" customWidth="1"/>
    <col min="1925" max="1925" width="20.83203125" style="15" customWidth="1"/>
    <col min="1926" max="1927" width="16.6640625" style="15" customWidth="1"/>
    <col min="1928" max="1928" width="27.5" style="15" customWidth="1"/>
    <col min="1929" max="1929" width="16.6640625" style="15" customWidth="1"/>
    <col min="1930" max="1930" width="22.33203125" style="15" customWidth="1"/>
    <col min="1931" max="1932" width="16.6640625" style="15" customWidth="1"/>
    <col min="1933" max="1933" width="20.6640625" style="15" customWidth="1"/>
    <col min="1934" max="1934" width="18" style="15" customWidth="1"/>
    <col min="1935" max="1935" width="22.33203125" style="15" customWidth="1"/>
    <col min="1936" max="1937" width="18" style="15" customWidth="1"/>
    <col min="1938" max="1938" width="25.33203125" style="15" customWidth="1"/>
    <col min="1939" max="1939" width="18" style="15" customWidth="1"/>
    <col min="1940" max="1940" width="26.6640625" style="15" customWidth="1"/>
    <col min="1941" max="1942" width="18" style="15" customWidth="1"/>
    <col min="1943" max="1943" width="21" style="15" customWidth="1"/>
    <col min="1944" max="2142" width="9.33203125" style="15"/>
    <col min="2143" max="2143" width="14.5" style="15" customWidth="1"/>
    <col min="2144" max="2144" width="45.83203125" style="15" customWidth="1"/>
    <col min="2145" max="2145" width="91" style="15" customWidth="1"/>
    <col min="2146" max="2146" width="37" style="15" customWidth="1"/>
    <col min="2147" max="2147" width="23.1640625" style="15" customWidth="1"/>
    <col min="2148" max="2148" width="33.6640625" style="15" customWidth="1"/>
    <col min="2149" max="2153" width="0" style="15" hidden="1" customWidth="1"/>
    <col min="2154" max="2154" width="23.6640625" style="15" customWidth="1"/>
    <col min="2155" max="2155" width="27.1640625" style="15" customWidth="1"/>
    <col min="2156" max="2156" width="21.6640625" style="15" customWidth="1"/>
    <col min="2157" max="2158" width="15.5" style="15" customWidth="1"/>
    <col min="2159" max="2159" width="24.6640625" style="15" customWidth="1"/>
    <col min="2160" max="2160" width="20.5" style="15" customWidth="1"/>
    <col min="2161" max="2161" width="25.5" style="15" customWidth="1"/>
    <col min="2162" max="2163" width="15.5" style="15" customWidth="1"/>
    <col min="2164" max="2168" width="0" style="15" hidden="1" customWidth="1"/>
    <col min="2169" max="2169" width="20" style="15" customWidth="1"/>
    <col min="2170" max="2170" width="17" style="15" customWidth="1"/>
    <col min="2171" max="2171" width="21.1640625" style="15" customWidth="1"/>
    <col min="2172" max="2173" width="17" style="15" customWidth="1"/>
    <col min="2174" max="2174" width="21.1640625" style="15" customWidth="1"/>
    <col min="2175" max="2175" width="17" style="15" customWidth="1"/>
    <col min="2176" max="2176" width="23.1640625" style="15" customWidth="1"/>
    <col min="2177" max="2178" width="17" style="15" customWidth="1"/>
    <col min="2179" max="2179" width="20" style="15" customWidth="1"/>
    <col min="2180" max="2180" width="16.6640625" style="15" customWidth="1"/>
    <col min="2181" max="2181" width="20.83203125" style="15" customWidth="1"/>
    <col min="2182" max="2183" width="16.6640625" style="15" customWidth="1"/>
    <col min="2184" max="2184" width="27.5" style="15" customWidth="1"/>
    <col min="2185" max="2185" width="16.6640625" style="15" customWidth="1"/>
    <col min="2186" max="2186" width="22.33203125" style="15" customWidth="1"/>
    <col min="2187" max="2188" width="16.6640625" style="15" customWidth="1"/>
    <col min="2189" max="2189" width="20.6640625" style="15" customWidth="1"/>
    <col min="2190" max="2190" width="18" style="15" customWidth="1"/>
    <col min="2191" max="2191" width="22.33203125" style="15" customWidth="1"/>
    <col min="2192" max="2193" width="18" style="15" customWidth="1"/>
    <col min="2194" max="2194" width="25.33203125" style="15" customWidth="1"/>
    <col min="2195" max="2195" width="18" style="15" customWidth="1"/>
    <col min="2196" max="2196" width="26.6640625" style="15" customWidth="1"/>
    <col min="2197" max="2198" width="18" style="15" customWidth="1"/>
    <col min="2199" max="2199" width="21" style="15" customWidth="1"/>
    <col min="2200" max="2398" width="9.33203125" style="15"/>
    <col min="2399" max="2399" width="14.5" style="15" customWidth="1"/>
    <col min="2400" max="2400" width="45.83203125" style="15" customWidth="1"/>
    <col min="2401" max="2401" width="91" style="15" customWidth="1"/>
    <col min="2402" max="2402" width="37" style="15" customWidth="1"/>
    <col min="2403" max="2403" width="23.1640625" style="15" customWidth="1"/>
    <col min="2404" max="2404" width="33.6640625" style="15" customWidth="1"/>
    <col min="2405" max="2409" width="0" style="15" hidden="1" customWidth="1"/>
    <col min="2410" max="2410" width="23.6640625" style="15" customWidth="1"/>
    <col min="2411" max="2411" width="27.1640625" style="15" customWidth="1"/>
    <col min="2412" max="2412" width="21.6640625" style="15" customWidth="1"/>
    <col min="2413" max="2414" width="15.5" style="15" customWidth="1"/>
    <col min="2415" max="2415" width="24.6640625" style="15" customWidth="1"/>
    <col min="2416" max="2416" width="20.5" style="15" customWidth="1"/>
    <col min="2417" max="2417" width="25.5" style="15" customWidth="1"/>
    <col min="2418" max="2419" width="15.5" style="15" customWidth="1"/>
    <col min="2420" max="2424" width="0" style="15" hidden="1" customWidth="1"/>
    <col min="2425" max="2425" width="20" style="15" customWidth="1"/>
    <col min="2426" max="2426" width="17" style="15" customWidth="1"/>
    <col min="2427" max="2427" width="21.1640625" style="15" customWidth="1"/>
    <col min="2428" max="2429" width="17" style="15" customWidth="1"/>
    <col min="2430" max="2430" width="21.1640625" style="15" customWidth="1"/>
    <col min="2431" max="2431" width="17" style="15" customWidth="1"/>
    <col min="2432" max="2432" width="23.1640625" style="15" customWidth="1"/>
    <col min="2433" max="2434" width="17" style="15" customWidth="1"/>
    <col min="2435" max="2435" width="20" style="15" customWidth="1"/>
    <col min="2436" max="2436" width="16.6640625" style="15" customWidth="1"/>
    <col min="2437" max="2437" width="20.83203125" style="15" customWidth="1"/>
    <col min="2438" max="2439" width="16.6640625" style="15" customWidth="1"/>
    <col min="2440" max="2440" width="27.5" style="15" customWidth="1"/>
    <col min="2441" max="2441" width="16.6640625" style="15" customWidth="1"/>
    <col min="2442" max="2442" width="22.33203125" style="15" customWidth="1"/>
    <col min="2443" max="2444" width="16.6640625" style="15" customWidth="1"/>
    <col min="2445" max="2445" width="20.6640625" style="15" customWidth="1"/>
    <col min="2446" max="2446" width="18" style="15" customWidth="1"/>
    <col min="2447" max="2447" width="22.33203125" style="15" customWidth="1"/>
    <col min="2448" max="2449" width="18" style="15" customWidth="1"/>
    <col min="2450" max="2450" width="25.33203125" style="15" customWidth="1"/>
    <col min="2451" max="2451" width="18" style="15" customWidth="1"/>
    <col min="2452" max="2452" width="26.6640625" style="15" customWidth="1"/>
    <col min="2453" max="2454" width="18" style="15" customWidth="1"/>
    <col min="2455" max="2455" width="21" style="15" customWidth="1"/>
    <col min="2456" max="2654" width="9.33203125" style="15"/>
    <col min="2655" max="2655" width="14.5" style="15" customWidth="1"/>
    <col min="2656" max="2656" width="45.83203125" style="15" customWidth="1"/>
    <col min="2657" max="2657" width="91" style="15" customWidth="1"/>
    <col min="2658" max="2658" width="37" style="15" customWidth="1"/>
    <col min="2659" max="2659" width="23.1640625" style="15" customWidth="1"/>
    <col min="2660" max="2660" width="33.6640625" style="15" customWidth="1"/>
    <col min="2661" max="2665" width="0" style="15" hidden="1" customWidth="1"/>
    <col min="2666" max="2666" width="23.6640625" style="15" customWidth="1"/>
    <col min="2667" max="2667" width="27.1640625" style="15" customWidth="1"/>
    <col min="2668" max="2668" width="21.6640625" style="15" customWidth="1"/>
    <col min="2669" max="2670" width="15.5" style="15" customWidth="1"/>
    <col min="2671" max="2671" width="24.6640625" style="15" customWidth="1"/>
    <col min="2672" max="2672" width="20.5" style="15" customWidth="1"/>
    <col min="2673" max="2673" width="25.5" style="15" customWidth="1"/>
    <col min="2674" max="2675" width="15.5" style="15" customWidth="1"/>
    <col min="2676" max="2680" width="0" style="15" hidden="1" customWidth="1"/>
    <col min="2681" max="2681" width="20" style="15" customWidth="1"/>
    <col min="2682" max="2682" width="17" style="15" customWidth="1"/>
    <col min="2683" max="2683" width="21.1640625" style="15" customWidth="1"/>
    <col min="2684" max="2685" width="17" style="15" customWidth="1"/>
    <col min="2686" max="2686" width="21.1640625" style="15" customWidth="1"/>
    <col min="2687" max="2687" width="17" style="15" customWidth="1"/>
    <col min="2688" max="2688" width="23.1640625" style="15" customWidth="1"/>
    <col min="2689" max="2690" width="17" style="15" customWidth="1"/>
    <col min="2691" max="2691" width="20" style="15" customWidth="1"/>
    <col min="2692" max="2692" width="16.6640625" style="15" customWidth="1"/>
    <col min="2693" max="2693" width="20.83203125" style="15" customWidth="1"/>
    <col min="2694" max="2695" width="16.6640625" style="15" customWidth="1"/>
    <col min="2696" max="2696" width="27.5" style="15" customWidth="1"/>
    <col min="2697" max="2697" width="16.6640625" style="15" customWidth="1"/>
    <col min="2698" max="2698" width="22.33203125" style="15" customWidth="1"/>
    <col min="2699" max="2700" width="16.6640625" style="15" customWidth="1"/>
    <col min="2701" max="2701" width="20.6640625" style="15" customWidth="1"/>
    <col min="2702" max="2702" width="18" style="15" customWidth="1"/>
    <col min="2703" max="2703" width="22.33203125" style="15" customWidth="1"/>
    <col min="2704" max="2705" width="18" style="15" customWidth="1"/>
    <col min="2706" max="2706" width="25.33203125" style="15" customWidth="1"/>
    <col min="2707" max="2707" width="18" style="15" customWidth="1"/>
    <col min="2708" max="2708" width="26.6640625" style="15" customWidth="1"/>
    <col min="2709" max="2710" width="18" style="15" customWidth="1"/>
    <col min="2711" max="2711" width="21" style="15" customWidth="1"/>
    <col min="2712" max="2910" width="9.33203125" style="15"/>
    <col min="2911" max="2911" width="14.5" style="15" customWidth="1"/>
    <col min="2912" max="2912" width="45.83203125" style="15" customWidth="1"/>
    <col min="2913" max="2913" width="91" style="15" customWidth="1"/>
    <col min="2914" max="2914" width="37" style="15" customWidth="1"/>
    <col min="2915" max="2915" width="23.1640625" style="15" customWidth="1"/>
    <col min="2916" max="2916" width="33.6640625" style="15" customWidth="1"/>
    <col min="2917" max="2921" width="0" style="15" hidden="1" customWidth="1"/>
    <col min="2922" max="2922" width="23.6640625" style="15" customWidth="1"/>
    <col min="2923" max="2923" width="27.1640625" style="15" customWidth="1"/>
    <col min="2924" max="2924" width="21.6640625" style="15" customWidth="1"/>
    <col min="2925" max="2926" width="15.5" style="15" customWidth="1"/>
    <col min="2927" max="2927" width="24.6640625" style="15" customWidth="1"/>
    <col min="2928" max="2928" width="20.5" style="15" customWidth="1"/>
    <col min="2929" max="2929" width="25.5" style="15" customWidth="1"/>
    <col min="2930" max="2931" width="15.5" style="15" customWidth="1"/>
    <col min="2932" max="2936" width="0" style="15" hidden="1" customWidth="1"/>
    <col min="2937" max="2937" width="20" style="15" customWidth="1"/>
    <col min="2938" max="2938" width="17" style="15" customWidth="1"/>
    <col min="2939" max="2939" width="21.1640625" style="15" customWidth="1"/>
    <col min="2940" max="2941" width="17" style="15" customWidth="1"/>
    <col min="2942" max="2942" width="21.1640625" style="15" customWidth="1"/>
    <col min="2943" max="2943" width="17" style="15" customWidth="1"/>
    <col min="2944" max="2944" width="23.1640625" style="15" customWidth="1"/>
    <col min="2945" max="2946" width="17" style="15" customWidth="1"/>
    <col min="2947" max="2947" width="20" style="15" customWidth="1"/>
    <col min="2948" max="2948" width="16.6640625" style="15" customWidth="1"/>
    <col min="2949" max="2949" width="20.83203125" style="15" customWidth="1"/>
    <col min="2950" max="2951" width="16.6640625" style="15" customWidth="1"/>
    <col min="2952" max="2952" width="27.5" style="15" customWidth="1"/>
    <col min="2953" max="2953" width="16.6640625" style="15" customWidth="1"/>
    <col min="2954" max="2954" width="22.33203125" style="15" customWidth="1"/>
    <col min="2955" max="2956" width="16.6640625" style="15" customWidth="1"/>
    <col min="2957" max="2957" width="20.6640625" style="15" customWidth="1"/>
    <col min="2958" max="2958" width="18" style="15" customWidth="1"/>
    <col min="2959" max="2959" width="22.33203125" style="15" customWidth="1"/>
    <col min="2960" max="2961" width="18" style="15" customWidth="1"/>
    <col min="2962" max="2962" width="25.33203125" style="15" customWidth="1"/>
    <col min="2963" max="2963" width="18" style="15" customWidth="1"/>
    <col min="2964" max="2964" width="26.6640625" style="15" customWidth="1"/>
    <col min="2965" max="2966" width="18" style="15" customWidth="1"/>
    <col min="2967" max="2967" width="21" style="15" customWidth="1"/>
    <col min="2968" max="3166" width="9.33203125" style="15"/>
    <col min="3167" max="3167" width="14.5" style="15" customWidth="1"/>
    <col min="3168" max="3168" width="45.83203125" style="15" customWidth="1"/>
    <col min="3169" max="3169" width="91" style="15" customWidth="1"/>
    <col min="3170" max="3170" width="37" style="15" customWidth="1"/>
    <col min="3171" max="3171" width="23.1640625" style="15" customWidth="1"/>
    <col min="3172" max="3172" width="33.6640625" style="15" customWidth="1"/>
    <col min="3173" max="3177" width="0" style="15" hidden="1" customWidth="1"/>
    <col min="3178" max="3178" width="23.6640625" style="15" customWidth="1"/>
    <col min="3179" max="3179" width="27.1640625" style="15" customWidth="1"/>
    <col min="3180" max="3180" width="21.6640625" style="15" customWidth="1"/>
    <col min="3181" max="3182" width="15.5" style="15" customWidth="1"/>
    <col min="3183" max="3183" width="24.6640625" style="15" customWidth="1"/>
    <col min="3184" max="3184" width="20.5" style="15" customWidth="1"/>
    <col min="3185" max="3185" width="25.5" style="15" customWidth="1"/>
    <col min="3186" max="3187" width="15.5" style="15" customWidth="1"/>
    <col min="3188" max="3192" width="0" style="15" hidden="1" customWidth="1"/>
    <col min="3193" max="3193" width="20" style="15" customWidth="1"/>
    <col min="3194" max="3194" width="17" style="15" customWidth="1"/>
    <col min="3195" max="3195" width="21.1640625" style="15" customWidth="1"/>
    <col min="3196" max="3197" width="17" style="15" customWidth="1"/>
    <col min="3198" max="3198" width="21.1640625" style="15" customWidth="1"/>
    <col min="3199" max="3199" width="17" style="15" customWidth="1"/>
    <col min="3200" max="3200" width="23.1640625" style="15" customWidth="1"/>
    <col min="3201" max="3202" width="17" style="15" customWidth="1"/>
    <col min="3203" max="3203" width="20" style="15" customWidth="1"/>
    <col min="3204" max="3204" width="16.6640625" style="15" customWidth="1"/>
    <col min="3205" max="3205" width="20.83203125" style="15" customWidth="1"/>
    <col min="3206" max="3207" width="16.6640625" style="15" customWidth="1"/>
    <col min="3208" max="3208" width="27.5" style="15" customWidth="1"/>
    <col min="3209" max="3209" width="16.6640625" style="15" customWidth="1"/>
    <col min="3210" max="3210" width="22.33203125" style="15" customWidth="1"/>
    <col min="3211" max="3212" width="16.6640625" style="15" customWidth="1"/>
    <col min="3213" max="3213" width="20.6640625" style="15" customWidth="1"/>
    <col min="3214" max="3214" width="18" style="15" customWidth="1"/>
    <col min="3215" max="3215" width="22.33203125" style="15" customWidth="1"/>
    <col min="3216" max="3217" width="18" style="15" customWidth="1"/>
    <col min="3218" max="3218" width="25.33203125" style="15" customWidth="1"/>
    <col min="3219" max="3219" width="18" style="15" customWidth="1"/>
    <col min="3220" max="3220" width="26.6640625" style="15" customWidth="1"/>
    <col min="3221" max="3222" width="18" style="15" customWidth="1"/>
    <col min="3223" max="3223" width="21" style="15" customWidth="1"/>
    <col min="3224" max="3422" width="9.33203125" style="15"/>
    <col min="3423" max="3423" width="14.5" style="15" customWidth="1"/>
    <col min="3424" max="3424" width="45.83203125" style="15" customWidth="1"/>
    <col min="3425" max="3425" width="91" style="15" customWidth="1"/>
    <col min="3426" max="3426" width="37" style="15" customWidth="1"/>
    <col min="3427" max="3427" width="23.1640625" style="15" customWidth="1"/>
    <col min="3428" max="3428" width="33.6640625" style="15" customWidth="1"/>
    <col min="3429" max="3433" width="0" style="15" hidden="1" customWidth="1"/>
    <col min="3434" max="3434" width="23.6640625" style="15" customWidth="1"/>
    <col min="3435" max="3435" width="27.1640625" style="15" customWidth="1"/>
    <col min="3436" max="3436" width="21.6640625" style="15" customWidth="1"/>
    <col min="3437" max="3438" width="15.5" style="15" customWidth="1"/>
    <col min="3439" max="3439" width="24.6640625" style="15" customWidth="1"/>
    <col min="3440" max="3440" width="20.5" style="15" customWidth="1"/>
    <col min="3441" max="3441" width="25.5" style="15" customWidth="1"/>
    <col min="3442" max="3443" width="15.5" style="15" customWidth="1"/>
    <col min="3444" max="3448" width="0" style="15" hidden="1" customWidth="1"/>
    <col min="3449" max="3449" width="20" style="15" customWidth="1"/>
    <col min="3450" max="3450" width="17" style="15" customWidth="1"/>
    <col min="3451" max="3451" width="21.1640625" style="15" customWidth="1"/>
    <col min="3452" max="3453" width="17" style="15" customWidth="1"/>
    <col min="3454" max="3454" width="21.1640625" style="15" customWidth="1"/>
    <col min="3455" max="3455" width="17" style="15" customWidth="1"/>
    <col min="3456" max="3456" width="23.1640625" style="15" customWidth="1"/>
    <col min="3457" max="3458" width="17" style="15" customWidth="1"/>
    <col min="3459" max="3459" width="20" style="15" customWidth="1"/>
    <col min="3460" max="3460" width="16.6640625" style="15" customWidth="1"/>
    <col min="3461" max="3461" width="20.83203125" style="15" customWidth="1"/>
    <col min="3462" max="3463" width="16.6640625" style="15" customWidth="1"/>
    <col min="3464" max="3464" width="27.5" style="15" customWidth="1"/>
    <col min="3465" max="3465" width="16.6640625" style="15" customWidth="1"/>
    <col min="3466" max="3466" width="22.33203125" style="15" customWidth="1"/>
    <col min="3467" max="3468" width="16.6640625" style="15" customWidth="1"/>
    <col min="3469" max="3469" width="20.6640625" style="15" customWidth="1"/>
    <col min="3470" max="3470" width="18" style="15" customWidth="1"/>
    <col min="3471" max="3471" width="22.33203125" style="15" customWidth="1"/>
    <col min="3472" max="3473" width="18" style="15" customWidth="1"/>
    <col min="3474" max="3474" width="25.33203125" style="15" customWidth="1"/>
    <col min="3475" max="3475" width="18" style="15" customWidth="1"/>
    <col min="3476" max="3476" width="26.6640625" style="15" customWidth="1"/>
    <col min="3477" max="3478" width="18" style="15" customWidth="1"/>
    <col min="3479" max="3479" width="21" style="15" customWidth="1"/>
    <col min="3480" max="3678" width="9.33203125" style="15"/>
    <col min="3679" max="3679" width="14.5" style="15" customWidth="1"/>
    <col min="3680" max="3680" width="45.83203125" style="15" customWidth="1"/>
    <col min="3681" max="3681" width="91" style="15" customWidth="1"/>
    <col min="3682" max="3682" width="37" style="15" customWidth="1"/>
    <col min="3683" max="3683" width="23.1640625" style="15" customWidth="1"/>
    <col min="3684" max="3684" width="33.6640625" style="15" customWidth="1"/>
    <col min="3685" max="3689" width="0" style="15" hidden="1" customWidth="1"/>
    <col min="3690" max="3690" width="23.6640625" style="15" customWidth="1"/>
    <col min="3691" max="3691" width="27.1640625" style="15" customWidth="1"/>
    <col min="3692" max="3692" width="21.6640625" style="15" customWidth="1"/>
    <col min="3693" max="3694" width="15.5" style="15" customWidth="1"/>
    <col min="3695" max="3695" width="24.6640625" style="15" customWidth="1"/>
    <col min="3696" max="3696" width="20.5" style="15" customWidth="1"/>
    <col min="3697" max="3697" width="25.5" style="15" customWidth="1"/>
    <col min="3698" max="3699" width="15.5" style="15" customWidth="1"/>
    <col min="3700" max="3704" width="0" style="15" hidden="1" customWidth="1"/>
    <col min="3705" max="3705" width="20" style="15" customWidth="1"/>
    <col min="3706" max="3706" width="17" style="15" customWidth="1"/>
    <col min="3707" max="3707" width="21.1640625" style="15" customWidth="1"/>
    <col min="3708" max="3709" width="17" style="15" customWidth="1"/>
    <col min="3710" max="3710" width="21.1640625" style="15" customWidth="1"/>
    <col min="3711" max="3711" width="17" style="15" customWidth="1"/>
    <col min="3712" max="3712" width="23.1640625" style="15" customWidth="1"/>
    <col min="3713" max="3714" width="17" style="15" customWidth="1"/>
    <col min="3715" max="3715" width="20" style="15" customWidth="1"/>
    <col min="3716" max="3716" width="16.6640625" style="15" customWidth="1"/>
    <col min="3717" max="3717" width="20.83203125" style="15" customWidth="1"/>
    <col min="3718" max="3719" width="16.6640625" style="15" customWidth="1"/>
    <col min="3720" max="3720" width="27.5" style="15" customWidth="1"/>
    <col min="3721" max="3721" width="16.6640625" style="15" customWidth="1"/>
    <col min="3722" max="3722" width="22.33203125" style="15" customWidth="1"/>
    <col min="3723" max="3724" width="16.6640625" style="15" customWidth="1"/>
    <col min="3725" max="3725" width="20.6640625" style="15" customWidth="1"/>
    <col min="3726" max="3726" width="18" style="15" customWidth="1"/>
    <col min="3727" max="3727" width="22.33203125" style="15" customWidth="1"/>
    <col min="3728" max="3729" width="18" style="15" customWidth="1"/>
    <col min="3730" max="3730" width="25.33203125" style="15" customWidth="1"/>
    <col min="3731" max="3731" width="18" style="15" customWidth="1"/>
    <col min="3732" max="3732" width="26.6640625" style="15" customWidth="1"/>
    <col min="3733" max="3734" width="18" style="15" customWidth="1"/>
    <col min="3735" max="3735" width="21" style="15" customWidth="1"/>
    <col min="3736" max="3934" width="9.33203125" style="15"/>
    <col min="3935" max="3935" width="14.5" style="15" customWidth="1"/>
    <col min="3936" max="3936" width="45.83203125" style="15" customWidth="1"/>
    <col min="3937" max="3937" width="91" style="15" customWidth="1"/>
    <col min="3938" max="3938" width="37" style="15" customWidth="1"/>
    <col min="3939" max="3939" width="23.1640625" style="15" customWidth="1"/>
    <col min="3940" max="3940" width="33.6640625" style="15" customWidth="1"/>
    <col min="3941" max="3945" width="0" style="15" hidden="1" customWidth="1"/>
    <col min="3946" max="3946" width="23.6640625" style="15" customWidth="1"/>
    <col min="3947" max="3947" width="27.1640625" style="15" customWidth="1"/>
    <col min="3948" max="3948" width="21.6640625" style="15" customWidth="1"/>
    <col min="3949" max="3950" width="15.5" style="15" customWidth="1"/>
    <col min="3951" max="3951" width="24.6640625" style="15" customWidth="1"/>
    <col min="3952" max="3952" width="20.5" style="15" customWidth="1"/>
    <col min="3953" max="3953" width="25.5" style="15" customWidth="1"/>
    <col min="3954" max="3955" width="15.5" style="15" customWidth="1"/>
    <col min="3956" max="3960" width="0" style="15" hidden="1" customWidth="1"/>
    <col min="3961" max="3961" width="20" style="15" customWidth="1"/>
    <col min="3962" max="3962" width="17" style="15" customWidth="1"/>
    <col min="3963" max="3963" width="21.1640625" style="15" customWidth="1"/>
    <col min="3964" max="3965" width="17" style="15" customWidth="1"/>
    <col min="3966" max="3966" width="21.1640625" style="15" customWidth="1"/>
    <col min="3967" max="3967" width="17" style="15" customWidth="1"/>
    <col min="3968" max="3968" width="23.1640625" style="15" customWidth="1"/>
    <col min="3969" max="3970" width="17" style="15" customWidth="1"/>
    <col min="3971" max="3971" width="20" style="15" customWidth="1"/>
    <col min="3972" max="3972" width="16.6640625" style="15" customWidth="1"/>
    <col min="3973" max="3973" width="20.83203125" style="15" customWidth="1"/>
    <col min="3974" max="3975" width="16.6640625" style="15" customWidth="1"/>
    <col min="3976" max="3976" width="27.5" style="15" customWidth="1"/>
    <col min="3977" max="3977" width="16.6640625" style="15" customWidth="1"/>
    <col min="3978" max="3978" width="22.33203125" style="15" customWidth="1"/>
    <col min="3979" max="3980" width="16.6640625" style="15" customWidth="1"/>
    <col min="3981" max="3981" width="20.6640625" style="15" customWidth="1"/>
    <col min="3982" max="3982" width="18" style="15" customWidth="1"/>
    <col min="3983" max="3983" width="22.33203125" style="15" customWidth="1"/>
    <col min="3984" max="3985" width="18" style="15" customWidth="1"/>
    <col min="3986" max="3986" width="25.33203125" style="15" customWidth="1"/>
    <col min="3987" max="3987" width="18" style="15" customWidth="1"/>
    <col min="3988" max="3988" width="26.6640625" style="15" customWidth="1"/>
    <col min="3989" max="3990" width="18" style="15" customWidth="1"/>
    <col min="3991" max="3991" width="21" style="15" customWidth="1"/>
    <col min="3992" max="4190" width="9.33203125" style="15"/>
    <col min="4191" max="4191" width="14.5" style="15" customWidth="1"/>
    <col min="4192" max="4192" width="45.83203125" style="15" customWidth="1"/>
    <col min="4193" max="4193" width="91" style="15" customWidth="1"/>
    <col min="4194" max="4194" width="37" style="15" customWidth="1"/>
    <col min="4195" max="4195" width="23.1640625" style="15" customWidth="1"/>
    <col min="4196" max="4196" width="33.6640625" style="15" customWidth="1"/>
    <col min="4197" max="4201" width="0" style="15" hidden="1" customWidth="1"/>
    <col min="4202" max="4202" width="23.6640625" style="15" customWidth="1"/>
    <col min="4203" max="4203" width="27.1640625" style="15" customWidth="1"/>
    <col min="4204" max="4204" width="21.6640625" style="15" customWidth="1"/>
    <col min="4205" max="4206" width="15.5" style="15" customWidth="1"/>
    <col min="4207" max="4207" width="24.6640625" style="15" customWidth="1"/>
    <col min="4208" max="4208" width="20.5" style="15" customWidth="1"/>
    <col min="4209" max="4209" width="25.5" style="15" customWidth="1"/>
    <col min="4210" max="4211" width="15.5" style="15" customWidth="1"/>
    <col min="4212" max="4216" width="0" style="15" hidden="1" customWidth="1"/>
    <col min="4217" max="4217" width="20" style="15" customWidth="1"/>
    <col min="4218" max="4218" width="17" style="15" customWidth="1"/>
    <col min="4219" max="4219" width="21.1640625" style="15" customWidth="1"/>
    <col min="4220" max="4221" width="17" style="15" customWidth="1"/>
    <col min="4222" max="4222" width="21.1640625" style="15" customWidth="1"/>
    <col min="4223" max="4223" width="17" style="15" customWidth="1"/>
    <col min="4224" max="4224" width="23.1640625" style="15" customWidth="1"/>
    <col min="4225" max="4226" width="17" style="15" customWidth="1"/>
    <col min="4227" max="4227" width="20" style="15" customWidth="1"/>
    <col min="4228" max="4228" width="16.6640625" style="15" customWidth="1"/>
    <col min="4229" max="4229" width="20.83203125" style="15" customWidth="1"/>
    <col min="4230" max="4231" width="16.6640625" style="15" customWidth="1"/>
    <col min="4232" max="4232" width="27.5" style="15" customWidth="1"/>
    <col min="4233" max="4233" width="16.6640625" style="15" customWidth="1"/>
    <col min="4234" max="4234" width="22.33203125" style="15" customWidth="1"/>
    <col min="4235" max="4236" width="16.6640625" style="15" customWidth="1"/>
    <col min="4237" max="4237" width="20.6640625" style="15" customWidth="1"/>
    <col min="4238" max="4238" width="18" style="15" customWidth="1"/>
    <col min="4239" max="4239" width="22.33203125" style="15" customWidth="1"/>
    <col min="4240" max="4241" width="18" style="15" customWidth="1"/>
    <col min="4242" max="4242" width="25.33203125" style="15" customWidth="1"/>
    <col min="4243" max="4243" width="18" style="15" customWidth="1"/>
    <col min="4244" max="4244" width="26.6640625" style="15" customWidth="1"/>
    <col min="4245" max="4246" width="18" style="15" customWidth="1"/>
    <col min="4247" max="4247" width="21" style="15" customWidth="1"/>
    <col min="4248" max="4446" width="9.33203125" style="15"/>
    <col min="4447" max="4447" width="14.5" style="15" customWidth="1"/>
    <col min="4448" max="4448" width="45.83203125" style="15" customWidth="1"/>
    <col min="4449" max="4449" width="91" style="15" customWidth="1"/>
    <col min="4450" max="4450" width="37" style="15" customWidth="1"/>
    <col min="4451" max="4451" width="23.1640625" style="15" customWidth="1"/>
    <col min="4452" max="4452" width="33.6640625" style="15" customWidth="1"/>
    <col min="4453" max="4457" width="0" style="15" hidden="1" customWidth="1"/>
    <col min="4458" max="4458" width="23.6640625" style="15" customWidth="1"/>
    <col min="4459" max="4459" width="27.1640625" style="15" customWidth="1"/>
    <col min="4460" max="4460" width="21.6640625" style="15" customWidth="1"/>
    <col min="4461" max="4462" width="15.5" style="15" customWidth="1"/>
    <col min="4463" max="4463" width="24.6640625" style="15" customWidth="1"/>
    <col min="4464" max="4464" width="20.5" style="15" customWidth="1"/>
    <col min="4465" max="4465" width="25.5" style="15" customWidth="1"/>
    <col min="4466" max="4467" width="15.5" style="15" customWidth="1"/>
    <col min="4468" max="4472" width="0" style="15" hidden="1" customWidth="1"/>
    <col min="4473" max="4473" width="20" style="15" customWidth="1"/>
    <col min="4474" max="4474" width="17" style="15" customWidth="1"/>
    <col min="4475" max="4475" width="21.1640625" style="15" customWidth="1"/>
    <col min="4476" max="4477" width="17" style="15" customWidth="1"/>
    <col min="4478" max="4478" width="21.1640625" style="15" customWidth="1"/>
    <col min="4479" max="4479" width="17" style="15" customWidth="1"/>
    <col min="4480" max="4480" width="23.1640625" style="15" customWidth="1"/>
    <col min="4481" max="4482" width="17" style="15" customWidth="1"/>
    <col min="4483" max="4483" width="20" style="15" customWidth="1"/>
    <col min="4484" max="4484" width="16.6640625" style="15" customWidth="1"/>
    <col min="4485" max="4485" width="20.83203125" style="15" customWidth="1"/>
    <col min="4486" max="4487" width="16.6640625" style="15" customWidth="1"/>
    <col min="4488" max="4488" width="27.5" style="15" customWidth="1"/>
    <col min="4489" max="4489" width="16.6640625" style="15" customWidth="1"/>
    <col min="4490" max="4490" width="22.33203125" style="15" customWidth="1"/>
    <col min="4491" max="4492" width="16.6640625" style="15" customWidth="1"/>
    <col min="4493" max="4493" width="20.6640625" style="15" customWidth="1"/>
    <col min="4494" max="4494" width="18" style="15" customWidth="1"/>
    <col min="4495" max="4495" width="22.33203125" style="15" customWidth="1"/>
    <col min="4496" max="4497" width="18" style="15" customWidth="1"/>
    <col min="4498" max="4498" width="25.33203125" style="15" customWidth="1"/>
    <col min="4499" max="4499" width="18" style="15" customWidth="1"/>
    <col min="4500" max="4500" width="26.6640625" style="15" customWidth="1"/>
    <col min="4501" max="4502" width="18" style="15" customWidth="1"/>
    <col min="4503" max="4503" width="21" style="15" customWidth="1"/>
    <col min="4504" max="4702" width="9.33203125" style="15"/>
    <col min="4703" max="4703" width="14.5" style="15" customWidth="1"/>
    <col min="4704" max="4704" width="45.83203125" style="15" customWidth="1"/>
    <col min="4705" max="4705" width="91" style="15" customWidth="1"/>
    <col min="4706" max="4706" width="37" style="15" customWidth="1"/>
    <col min="4707" max="4707" width="23.1640625" style="15" customWidth="1"/>
    <col min="4708" max="4708" width="33.6640625" style="15" customWidth="1"/>
    <col min="4709" max="4713" width="0" style="15" hidden="1" customWidth="1"/>
    <col min="4714" max="4714" width="23.6640625" style="15" customWidth="1"/>
    <col min="4715" max="4715" width="27.1640625" style="15" customWidth="1"/>
    <col min="4716" max="4716" width="21.6640625" style="15" customWidth="1"/>
    <col min="4717" max="4718" width="15.5" style="15" customWidth="1"/>
    <col min="4719" max="4719" width="24.6640625" style="15" customWidth="1"/>
    <col min="4720" max="4720" width="20.5" style="15" customWidth="1"/>
    <col min="4721" max="4721" width="25.5" style="15" customWidth="1"/>
    <col min="4722" max="4723" width="15.5" style="15" customWidth="1"/>
    <col min="4724" max="4728" width="0" style="15" hidden="1" customWidth="1"/>
    <col min="4729" max="4729" width="20" style="15" customWidth="1"/>
    <col min="4730" max="4730" width="17" style="15" customWidth="1"/>
    <col min="4731" max="4731" width="21.1640625" style="15" customWidth="1"/>
    <col min="4732" max="4733" width="17" style="15" customWidth="1"/>
    <col min="4734" max="4734" width="21.1640625" style="15" customWidth="1"/>
    <col min="4735" max="4735" width="17" style="15" customWidth="1"/>
    <col min="4736" max="4736" width="23.1640625" style="15" customWidth="1"/>
    <col min="4737" max="4738" width="17" style="15" customWidth="1"/>
    <col min="4739" max="4739" width="20" style="15" customWidth="1"/>
    <col min="4740" max="4740" width="16.6640625" style="15" customWidth="1"/>
    <col min="4741" max="4741" width="20.83203125" style="15" customWidth="1"/>
    <col min="4742" max="4743" width="16.6640625" style="15" customWidth="1"/>
    <col min="4744" max="4744" width="27.5" style="15" customWidth="1"/>
    <col min="4745" max="4745" width="16.6640625" style="15" customWidth="1"/>
    <col min="4746" max="4746" width="22.33203125" style="15" customWidth="1"/>
    <col min="4747" max="4748" width="16.6640625" style="15" customWidth="1"/>
    <col min="4749" max="4749" width="20.6640625" style="15" customWidth="1"/>
    <col min="4750" max="4750" width="18" style="15" customWidth="1"/>
    <col min="4751" max="4751" width="22.33203125" style="15" customWidth="1"/>
    <col min="4752" max="4753" width="18" style="15" customWidth="1"/>
    <col min="4754" max="4754" width="25.33203125" style="15" customWidth="1"/>
    <col min="4755" max="4755" width="18" style="15" customWidth="1"/>
    <col min="4756" max="4756" width="26.6640625" style="15" customWidth="1"/>
    <col min="4757" max="4758" width="18" style="15" customWidth="1"/>
    <col min="4759" max="4759" width="21" style="15" customWidth="1"/>
    <col min="4760" max="4958" width="9.33203125" style="15"/>
    <col min="4959" max="4959" width="14.5" style="15" customWidth="1"/>
    <col min="4960" max="4960" width="45.83203125" style="15" customWidth="1"/>
    <col min="4961" max="4961" width="91" style="15" customWidth="1"/>
    <col min="4962" max="4962" width="37" style="15" customWidth="1"/>
    <col min="4963" max="4963" width="23.1640625" style="15" customWidth="1"/>
    <col min="4964" max="4964" width="33.6640625" style="15" customWidth="1"/>
    <col min="4965" max="4969" width="0" style="15" hidden="1" customWidth="1"/>
    <col min="4970" max="4970" width="23.6640625" style="15" customWidth="1"/>
    <col min="4971" max="4971" width="27.1640625" style="15" customWidth="1"/>
    <col min="4972" max="4972" width="21.6640625" style="15" customWidth="1"/>
    <col min="4973" max="4974" width="15.5" style="15" customWidth="1"/>
    <col min="4975" max="4975" width="24.6640625" style="15" customWidth="1"/>
    <col min="4976" max="4976" width="20.5" style="15" customWidth="1"/>
    <col min="4977" max="4977" width="25.5" style="15" customWidth="1"/>
    <col min="4978" max="4979" width="15.5" style="15" customWidth="1"/>
    <col min="4980" max="4984" width="0" style="15" hidden="1" customWidth="1"/>
    <col min="4985" max="4985" width="20" style="15" customWidth="1"/>
    <col min="4986" max="4986" width="17" style="15" customWidth="1"/>
    <col min="4987" max="4987" width="21.1640625" style="15" customWidth="1"/>
    <col min="4988" max="4989" width="17" style="15" customWidth="1"/>
    <col min="4990" max="4990" width="21.1640625" style="15" customWidth="1"/>
    <col min="4991" max="4991" width="17" style="15" customWidth="1"/>
    <col min="4992" max="4992" width="23.1640625" style="15" customWidth="1"/>
    <col min="4993" max="4994" width="17" style="15" customWidth="1"/>
    <col min="4995" max="4995" width="20" style="15" customWidth="1"/>
    <col min="4996" max="4996" width="16.6640625" style="15" customWidth="1"/>
    <col min="4997" max="4997" width="20.83203125" style="15" customWidth="1"/>
    <col min="4998" max="4999" width="16.6640625" style="15" customWidth="1"/>
    <col min="5000" max="5000" width="27.5" style="15" customWidth="1"/>
    <col min="5001" max="5001" width="16.6640625" style="15" customWidth="1"/>
    <col min="5002" max="5002" width="22.33203125" style="15" customWidth="1"/>
    <col min="5003" max="5004" width="16.6640625" style="15" customWidth="1"/>
    <col min="5005" max="5005" width="20.6640625" style="15" customWidth="1"/>
    <col min="5006" max="5006" width="18" style="15" customWidth="1"/>
    <col min="5007" max="5007" width="22.33203125" style="15" customWidth="1"/>
    <col min="5008" max="5009" width="18" style="15" customWidth="1"/>
    <col min="5010" max="5010" width="25.33203125" style="15" customWidth="1"/>
    <col min="5011" max="5011" width="18" style="15" customWidth="1"/>
    <col min="5012" max="5012" width="26.6640625" style="15" customWidth="1"/>
    <col min="5013" max="5014" width="18" style="15" customWidth="1"/>
    <col min="5015" max="5015" width="21" style="15" customWidth="1"/>
    <col min="5016" max="5214" width="9.33203125" style="15"/>
    <col min="5215" max="5215" width="14.5" style="15" customWidth="1"/>
    <col min="5216" max="5216" width="45.83203125" style="15" customWidth="1"/>
    <col min="5217" max="5217" width="91" style="15" customWidth="1"/>
    <col min="5218" max="5218" width="37" style="15" customWidth="1"/>
    <col min="5219" max="5219" width="23.1640625" style="15" customWidth="1"/>
    <col min="5220" max="5220" width="33.6640625" style="15" customWidth="1"/>
    <col min="5221" max="5225" width="0" style="15" hidden="1" customWidth="1"/>
    <col min="5226" max="5226" width="23.6640625" style="15" customWidth="1"/>
    <col min="5227" max="5227" width="27.1640625" style="15" customWidth="1"/>
    <col min="5228" max="5228" width="21.6640625" style="15" customWidth="1"/>
    <col min="5229" max="5230" width="15.5" style="15" customWidth="1"/>
    <col min="5231" max="5231" width="24.6640625" style="15" customWidth="1"/>
    <col min="5232" max="5232" width="20.5" style="15" customWidth="1"/>
    <col min="5233" max="5233" width="25.5" style="15" customWidth="1"/>
    <col min="5234" max="5235" width="15.5" style="15" customWidth="1"/>
    <col min="5236" max="5240" width="0" style="15" hidden="1" customWidth="1"/>
    <col min="5241" max="5241" width="20" style="15" customWidth="1"/>
    <col min="5242" max="5242" width="17" style="15" customWidth="1"/>
    <col min="5243" max="5243" width="21.1640625" style="15" customWidth="1"/>
    <col min="5244" max="5245" width="17" style="15" customWidth="1"/>
    <col min="5246" max="5246" width="21.1640625" style="15" customWidth="1"/>
    <col min="5247" max="5247" width="17" style="15" customWidth="1"/>
    <col min="5248" max="5248" width="23.1640625" style="15" customWidth="1"/>
    <col min="5249" max="5250" width="17" style="15" customWidth="1"/>
    <col min="5251" max="5251" width="20" style="15" customWidth="1"/>
    <col min="5252" max="5252" width="16.6640625" style="15" customWidth="1"/>
    <col min="5253" max="5253" width="20.83203125" style="15" customWidth="1"/>
    <col min="5254" max="5255" width="16.6640625" style="15" customWidth="1"/>
    <col min="5256" max="5256" width="27.5" style="15" customWidth="1"/>
    <col min="5257" max="5257" width="16.6640625" style="15" customWidth="1"/>
    <col min="5258" max="5258" width="22.33203125" style="15" customWidth="1"/>
    <col min="5259" max="5260" width="16.6640625" style="15" customWidth="1"/>
    <col min="5261" max="5261" width="20.6640625" style="15" customWidth="1"/>
    <col min="5262" max="5262" width="18" style="15" customWidth="1"/>
    <col min="5263" max="5263" width="22.33203125" style="15" customWidth="1"/>
    <col min="5264" max="5265" width="18" style="15" customWidth="1"/>
    <col min="5266" max="5266" width="25.33203125" style="15" customWidth="1"/>
    <col min="5267" max="5267" width="18" style="15" customWidth="1"/>
    <col min="5268" max="5268" width="26.6640625" style="15" customWidth="1"/>
    <col min="5269" max="5270" width="18" style="15" customWidth="1"/>
    <col min="5271" max="5271" width="21" style="15" customWidth="1"/>
    <col min="5272" max="5470" width="9.33203125" style="15"/>
    <col min="5471" max="5471" width="14.5" style="15" customWidth="1"/>
    <col min="5472" max="5472" width="45.83203125" style="15" customWidth="1"/>
    <col min="5473" max="5473" width="91" style="15" customWidth="1"/>
    <col min="5474" max="5474" width="37" style="15" customWidth="1"/>
    <col min="5475" max="5475" width="23.1640625" style="15" customWidth="1"/>
    <col min="5476" max="5476" width="33.6640625" style="15" customWidth="1"/>
    <col min="5477" max="5481" width="0" style="15" hidden="1" customWidth="1"/>
    <col min="5482" max="5482" width="23.6640625" style="15" customWidth="1"/>
    <col min="5483" max="5483" width="27.1640625" style="15" customWidth="1"/>
    <col min="5484" max="5484" width="21.6640625" style="15" customWidth="1"/>
    <col min="5485" max="5486" width="15.5" style="15" customWidth="1"/>
    <col min="5487" max="5487" width="24.6640625" style="15" customWidth="1"/>
    <col min="5488" max="5488" width="20.5" style="15" customWidth="1"/>
    <col min="5489" max="5489" width="25.5" style="15" customWidth="1"/>
    <col min="5490" max="5491" width="15.5" style="15" customWidth="1"/>
    <col min="5492" max="5496" width="0" style="15" hidden="1" customWidth="1"/>
    <col min="5497" max="5497" width="20" style="15" customWidth="1"/>
    <col min="5498" max="5498" width="17" style="15" customWidth="1"/>
    <col min="5499" max="5499" width="21.1640625" style="15" customWidth="1"/>
    <col min="5500" max="5501" width="17" style="15" customWidth="1"/>
    <col min="5502" max="5502" width="21.1640625" style="15" customWidth="1"/>
    <col min="5503" max="5503" width="17" style="15" customWidth="1"/>
    <col min="5504" max="5504" width="23.1640625" style="15" customWidth="1"/>
    <col min="5505" max="5506" width="17" style="15" customWidth="1"/>
    <col min="5507" max="5507" width="20" style="15" customWidth="1"/>
    <col min="5508" max="5508" width="16.6640625" style="15" customWidth="1"/>
    <col min="5509" max="5509" width="20.83203125" style="15" customWidth="1"/>
    <col min="5510" max="5511" width="16.6640625" style="15" customWidth="1"/>
    <col min="5512" max="5512" width="27.5" style="15" customWidth="1"/>
    <col min="5513" max="5513" width="16.6640625" style="15" customWidth="1"/>
    <col min="5514" max="5514" width="22.33203125" style="15" customWidth="1"/>
    <col min="5515" max="5516" width="16.6640625" style="15" customWidth="1"/>
    <col min="5517" max="5517" width="20.6640625" style="15" customWidth="1"/>
    <col min="5518" max="5518" width="18" style="15" customWidth="1"/>
    <col min="5519" max="5519" width="22.33203125" style="15" customWidth="1"/>
    <col min="5520" max="5521" width="18" style="15" customWidth="1"/>
    <col min="5522" max="5522" width="25.33203125" style="15" customWidth="1"/>
    <col min="5523" max="5523" width="18" style="15" customWidth="1"/>
    <col min="5524" max="5524" width="26.6640625" style="15" customWidth="1"/>
    <col min="5525" max="5526" width="18" style="15" customWidth="1"/>
    <col min="5527" max="5527" width="21" style="15" customWidth="1"/>
    <col min="5528" max="5726" width="9.33203125" style="15"/>
    <col min="5727" max="5727" width="14.5" style="15" customWidth="1"/>
    <col min="5728" max="5728" width="45.83203125" style="15" customWidth="1"/>
    <col min="5729" max="5729" width="91" style="15" customWidth="1"/>
    <col min="5730" max="5730" width="37" style="15" customWidth="1"/>
    <col min="5731" max="5731" width="23.1640625" style="15" customWidth="1"/>
    <col min="5732" max="5732" width="33.6640625" style="15" customWidth="1"/>
    <col min="5733" max="5737" width="0" style="15" hidden="1" customWidth="1"/>
    <col min="5738" max="5738" width="23.6640625" style="15" customWidth="1"/>
    <col min="5739" max="5739" width="27.1640625" style="15" customWidth="1"/>
    <col min="5740" max="5740" width="21.6640625" style="15" customWidth="1"/>
    <col min="5741" max="5742" width="15.5" style="15" customWidth="1"/>
    <col min="5743" max="5743" width="24.6640625" style="15" customWidth="1"/>
    <col min="5744" max="5744" width="20.5" style="15" customWidth="1"/>
    <col min="5745" max="5745" width="25.5" style="15" customWidth="1"/>
    <col min="5746" max="5747" width="15.5" style="15" customWidth="1"/>
    <col min="5748" max="5752" width="0" style="15" hidden="1" customWidth="1"/>
    <col min="5753" max="5753" width="20" style="15" customWidth="1"/>
    <col min="5754" max="5754" width="17" style="15" customWidth="1"/>
    <col min="5755" max="5755" width="21.1640625" style="15" customWidth="1"/>
    <col min="5756" max="5757" width="17" style="15" customWidth="1"/>
    <col min="5758" max="5758" width="21.1640625" style="15" customWidth="1"/>
    <col min="5759" max="5759" width="17" style="15" customWidth="1"/>
    <col min="5760" max="5760" width="23.1640625" style="15" customWidth="1"/>
    <col min="5761" max="5762" width="17" style="15" customWidth="1"/>
    <col min="5763" max="5763" width="20" style="15" customWidth="1"/>
    <col min="5764" max="5764" width="16.6640625" style="15" customWidth="1"/>
    <col min="5765" max="5765" width="20.83203125" style="15" customWidth="1"/>
    <col min="5766" max="5767" width="16.6640625" style="15" customWidth="1"/>
    <col min="5768" max="5768" width="27.5" style="15" customWidth="1"/>
    <col min="5769" max="5769" width="16.6640625" style="15" customWidth="1"/>
    <col min="5770" max="5770" width="22.33203125" style="15" customWidth="1"/>
    <col min="5771" max="5772" width="16.6640625" style="15" customWidth="1"/>
    <col min="5773" max="5773" width="20.6640625" style="15" customWidth="1"/>
    <col min="5774" max="5774" width="18" style="15" customWidth="1"/>
    <col min="5775" max="5775" width="22.33203125" style="15" customWidth="1"/>
    <col min="5776" max="5777" width="18" style="15" customWidth="1"/>
    <col min="5778" max="5778" width="25.33203125" style="15" customWidth="1"/>
    <col min="5779" max="5779" width="18" style="15" customWidth="1"/>
    <col min="5780" max="5780" width="26.6640625" style="15" customWidth="1"/>
    <col min="5781" max="5782" width="18" style="15" customWidth="1"/>
    <col min="5783" max="5783" width="21" style="15" customWidth="1"/>
    <col min="5784" max="5982" width="9.33203125" style="15"/>
    <col min="5983" max="5983" width="14.5" style="15" customWidth="1"/>
    <col min="5984" max="5984" width="45.83203125" style="15" customWidth="1"/>
    <col min="5985" max="5985" width="91" style="15" customWidth="1"/>
    <col min="5986" max="5986" width="37" style="15" customWidth="1"/>
    <col min="5987" max="5987" width="23.1640625" style="15" customWidth="1"/>
    <col min="5988" max="5988" width="33.6640625" style="15" customWidth="1"/>
    <col min="5989" max="5993" width="0" style="15" hidden="1" customWidth="1"/>
    <col min="5994" max="5994" width="23.6640625" style="15" customWidth="1"/>
    <col min="5995" max="5995" width="27.1640625" style="15" customWidth="1"/>
    <col min="5996" max="5996" width="21.6640625" style="15" customWidth="1"/>
    <col min="5997" max="5998" width="15.5" style="15" customWidth="1"/>
    <col min="5999" max="5999" width="24.6640625" style="15" customWidth="1"/>
    <col min="6000" max="6000" width="20.5" style="15" customWidth="1"/>
    <col min="6001" max="6001" width="25.5" style="15" customWidth="1"/>
    <col min="6002" max="6003" width="15.5" style="15" customWidth="1"/>
    <col min="6004" max="6008" width="0" style="15" hidden="1" customWidth="1"/>
    <col min="6009" max="6009" width="20" style="15" customWidth="1"/>
    <col min="6010" max="6010" width="17" style="15" customWidth="1"/>
    <col min="6011" max="6011" width="21.1640625" style="15" customWidth="1"/>
    <col min="6012" max="6013" width="17" style="15" customWidth="1"/>
    <col min="6014" max="6014" width="21.1640625" style="15" customWidth="1"/>
    <col min="6015" max="6015" width="17" style="15" customWidth="1"/>
    <col min="6016" max="6016" width="23.1640625" style="15" customWidth="1"/>
    <col min="6017" max="6018" width="17" style="15" customWidth="1"/>
    <col min="6019" max="6019" width="20" style="15" customWidth="1"/>
    <col min="6020" max="6020" width="16.6640625" style="15" customWidth="1"/>
    <col min="6021" max="6021" width="20.83203125" style="15" customWidth="1"/>
    <col min="6022" max="6023" width="16.6640625" style="15" customWidth="1"/>
    <col min="6024" max="6024" width="27.5" style="15" customWidth="1"/>
    <col min="6025" max="6025" width="16.6640625" style="15" customWidth="1"/>
    <col min="6026" max="6026" width="22.33203125" style="15" customWidth="1"/>
    <col min="6027" max="6028" width="16.6640625" style="15" customWidth="1"/>
    <col min="6029" max="6029" width="20.6640625" style="15" customWidth="1"/>
    <col min="6030" max="6030" width="18" style="15" customWidth="1"/>
    <col min="6031" max="6031" width="22.33203125" style="15" customWidth="1"/>
    <col min="6032" max="6033" width="18" style="15" customWidth="1"/>
    <col min="6034" max="6034" width="25.33203125" style="15" customWidth="1"/>
    <col min="6035" max="6035" width="18" style="15" customWidth="1"/>
    <col min="6036" max="6036" width="26.6640625" style="15" customWidth="1"/>
    <col min="6037" max="6038" width="18" style="15" customWidth="1"/>
    <col min="6039" max="6039" width="21" style="15" customWidth="1"/>
    <col min="6040" max="6238" width="9.33203125" style="15"/>
    <col min="6239" max="6239" width="14.5" style="15" customWidth="1"/>
    <col min="6240" max="6240" width="45.83203125" style="15" customWidth="1"/>
    <col min="6241" max="6241" width="91" style="15" customWidth="1"/>
    <col min="6242" max="6242" width="37" style="15" customWidth="1"/>
    <col min="6243" max="6243" width="23.1640625" style="15" customWidth="1"/>
    <col min="6244" max="6244" width="33.6640625" style="15" customWidth="1"/>
    <col min="6245" max="6249" width="0" style="15" hidden="1" customWidth="1"/>
    <col min="6250" max="6250" width="23.6640625" style="15" customWidth="1"/>
    <col min="6251" max="6251" width="27.1640625" style="15" customWidth="1"/>
    <col min="6252" max="6252" width="21.6640625" style="15" customWidth="1"/>
    <col min="6253" max="6254" width="15.5" style="15" customWidth="1"/>
    <col min="6255" max="6255" width="24.6640625" style="15" customWidth="1"/>
    <col min="6256" max="6256" width="20.5" style="15" customWidth="1"/>
    <col min="6257" max="6257" width="25.5" style="15" customWidth="1"/>
    <col min="6258" max="6259" width="15.5" style="15" customWidth="1"/>
    <col min="6260" max="6264" width="0" style="15" hidden="1" customWidth="1"/>
    <col min="6265" max="6265" width="20" style="15" customWidth="1"/>
    <col min="6266" max="6266" width="17" style="15" customWidth="1"/>
    <col min="6267" max="6267" width="21.1640625" style="15" customWidth="1"/>
    <col min="6268" max="6269" width="17" style="15" customWidth="1"/>
    <col min="6270" max="6270" width="21.1640625" style="15" customWidth="1"/>
    <col min="6271" max="6271" width="17" style="15" customWidth="1"/>
    <col min="6272" max="6272" width="23.1640625" style="15" customWidth="1"/>
    <col min="6273" max="6274" width="17" style="15" customWidth="1"/>
    <col min="6275" max="6275" width="20" style="15" customWidth="1"/>
    <col min="6276" max="6276" width="16.6640625" style="15" customWidth="1"/>
    <col min="6277" max="6277" width="20.83203125" style="15" customWidth="1"/>
    <col min="6278" max="6279" width="16.6640625" style="15" customWidth="1"/>
    <col min="6280" max="6280" width="27.5" style="15" customWidth="1"/>
    <col min="6281" max="6281" width="16.6640625" style="15" customWidth="1"/>
    <col min="6282" max="6282" width="22.33203125" style="15" customWidth="1"/>
    <col min="6283" max="6284" width="16.6640625" style="15" customWidth="1"/>
    <col min="6285" max="6285" width="20.6640625" style="15" customWidth="1"/>
    <col min="6286" max="6286" width="18" style="15" customWidth="1"/>
    <col min="6287" max="6287" width="22.33203125" style="15" customWidth="1"/>
    <col min="6288" max="6289" width="18" style="15" customWidth="1"/>
    <col min="6290" max="6290" width="25.33203125" style="15" customWidth="1"/>
    <col min="6291" max="6291" width="18" style="15" customWidth="1"/>
    <col min="6292" max="6292" width="26.6640625" style="15" customWidth="1"/>
    <col min="6293" max="6294" width="18" style="15" customWidth="1"/>
    <col min="6295" max="6295" width="21" style="15" customWidth="1"/>
    <col min="6296" max="6494" width="9.33203125" style="15"/>
    <col min="6495" max="6495" width="14.5" style="15" customWidth="1"/>
    <col min="6496" max="6496" width="45.83203125" style="15" customWidth="1"/>
    <col min="6497" max="6497" width="91" style="15" customWidth="1"/>
    <col min="6498" max="6498" width="37" style="15" customWidth="1"/>
    <col min="6499" max="6499" width="23.1640625" style="15" customWidth="1"/>
    <col min="6500" max="6500" width="33.6640625" style="15" customWidth="1"/>
    <col min="6501" max="6505" width="0" style="15" hidden="1" customWidth="1"/>
    <col min="6506" max="6506" width="23.6640625" style="15" customWidth="1"/>
    <col min="6507" max="6507" width="27.1640625" style="15" customWidth="1"/>
    <col min="6508" max="6508" width="21.6640625" style="15" customWidth="1"/>
    <col min="6509" max="6510" width="15.5" style="15" customWidth="1"/>
    <col min="6511" max="6511" width="24.6640625" style="15" customWidth="1"/>
    <col min="6512" max="6512" width="20.5" style="15" customWidth="1"/>
    <col min="6513" max="6513" width="25.5" style="15" customWidth="1"/>
    <col min="6514" max="6515" width="15.5" style="15" customWidth="1"/>
    <col min="6516" max="6520" width="0" style="15" hidden="1" customWidth="1"/>
    <col min="6521" max="6521" width="20" style="15" customWidth="1"/>
    <col min="6522" max="6522" width="17" style="15" customWidth="1"/>
    <col min="6523" max="6523" width="21.1640625" style="15" customWidth="1"/>
    <col min="6524" max="6525" width="17" style="15" customWidth="1"/>
    <col min="6526" max="6526" width="21.1640625" style="15" customWidth="1"/>
    <col min="6527" max="6527" width="17" style="15" customWidth="1"/>
    <col min="6528" max="6528" width="23.1640625" style="15" customWidth="1"/>
    <col min="6529" max="6530" width="17" style="15" customWidth="1"/>
    <col min="6531" max="6531" width="20" style="15" customWidth="1"/>
    <col min="6532" max="6532" width="16.6640625" style="15" customWidth="1"/>
    <col min="6533" max="6533" width="20.83203125" style="15" customWidth="1"/>
    <col min="6534" max="6535" width="16.6640625" style="15" customWidth="1"/>
    <col min="6536" max="6536" width="27.5" style="15" customWidth="1"/>
    <col min="6537" max="6537" width="16.6640625" style="15" customWidth="1"/>
    <col min="6538" max="6538" width="22.33203125" style="15" customWidth="1"/>
    <col min="6539" max="6540" width="16.6640625" style="15" customWidth="1"/>
    <col min="6541" max="6541" width="20.6640625" style="15" customWidth="1"/>
    <col min="6542" max="6542" width="18" style="15" customWidth="1"/>
    <col min="6543" max="6543" width="22.33203125" style="15" customWidth="1"/>
    <col min="6544" max="6545" width="18" style="15" customWidth="1"/>
    <col min="6546" max="6546" width="25.33203125" style="15" customWidth="1"/>
    <col min="6547" max="6547" width="18" style="15" customWidth="1"/>
    <col min="6548" max="6548" width="26.6640625" style="15" customWidth="1"/>
    <col min="6549" max="6550" width="18" style="15" customWidth="1"/>
    <col min="6551" max="6551" width="21" style="15" customWidth="1"/>
    <col min="6552" max="6750" width="9.33203125" style="15"/>
    <col min="6751" max="6751" width="14.5" style="15" customWidth="1"/>
    <col min="6752" max="6752" width="45.83203125" style="15" customWidth="1"/>
    <col min="6753" max="6753" width="91" style="15" customWidth="1"/>
    <col min="6754" max="6754" width="37" style="15" customWidth="1"/>
    <col min="6755" max="6755" width="23.1640625" style="15" customWidth="1"/>
    <col min="6756" max="6756" width="33.6640625" style="15" customWidth="1"/>
    <col min="6757" max="6761" width="0" style="15" hidden="1" customWidth="1"/>
    <col min="6762" max="6762" width="23.6640625" style="15" customWidth="1"/>
    <col min="6763" max="6763" width="27.1640625" style="15" customWidth="1"/>
    <col min="6764" max="6764" width="21.6640625" style="15" customWidth="1"/>
    <col min="6765" max="6766" width="15.5" style="15" customWidth="1"/>
    <col min="6767" max="6767" width="24.6640625" style="15" customWidth="1"/>
    <col min="6768" max="6768" width="20.5" style="15" customWidth="1"/>
    <col min="6769" max="6769" width="25.5" style="15" customWidth="1"/>
    <col min="6770" max="6771" width="15.5" style="15" customWidth="1"/>
    <col min="6772" max="6776" width="0" style="15" hidden="1" customWidth="1"/>
    <col min="6777" max="6777" width="20" style="15" customWidth="1"/>
    <col min="6778" max="6778" width="17" style="15" customWidth="1"/>
    <col min="6779" max="6779" width="21.1640625" style="15" customWidth="1"/>
    <col min="6780" max="6781" width="17" style="15" customWidth="1"/>
    <col min="6782" max="6782" width="21.1640625" style="15" customWidth="1"/>
    <col min="6783" max="6783" width="17" style="15" customWidth="1"/>
    <col min="6784" max="6784" width="23.1640625" style="15" customWidth="1"/>
    <col min="6785" max="6786" width="17" style="15" customWidth="1"/>
    <col min="6787" max="6787" width="20" style="15" customWidth="1"/>
    <col min="6788" max="6788" width="16.6640625" style="15" customWidth="1"/>
    <col min="6789" max="6789" width="20.83203125" style="15" customWidth="1"/>
    <col min="6790" max="6791" width="16.6640625" style="15" customWidth="1"/>
    <col min="6792" max="6792" width="27.5" style="15" customWidth="1"/>
    <col min="6793" max="6793" width="16.6640625" style="15" customWidth="1"/>
    <col min="6794" max="6794" width="22.33203125" style="15" customWidth="1"/>
    <col min="6795" max="6796" width="16.6640625" style="15" customWidth="1"/>
    <col min="6797" max="6797" width="20.6640625" style="15" customWidth="1"/>
    <col min="6798" max="6798" width="18" style="15" customWidth="1"/>
    <col min="6799" max="6799" width="22.33203125" style="15" customWidth="1"/>
    <col min="6800" max="6801" width="18" style="15" customWidth="1"/>
    <col min="6802" max="6802" width="25.33203125" style="15" customWidth="1"/>
    <col min="6803" max="6803" width="18" style="15" customWidth="1"/>
    <col min="6804" max="6804" width="26.6640625" style="15" customWidth="1"/>
    <col min="6805" max="6806" width="18" style="15" customWidth="1"/>
    <col min="6807" max="6807" width="21" style="15" customWidth="1"/>
    <col min="6808" max="7006" width="9.33203125" style="15"/>
    <col min="7007" max="7007" width="14.5" style="15" customWidth="1"/>
    <col min="7008" max="7008" width="45.83203125" style="15" customWidth="1"/>
    <col min="7009" max="7009" width="91" style="15" customWidth="1"/>
    <col min="7010" max="7010" width="37" style="15" customWidth="1"/>
    <col min="7011" max="7011" width="23.1640625" style="15" customWidth="1"/>
    <col min="7012" max="7012" width="33.6640625" style="15" customWidth="1"/>
    <col min="7013" max="7017" width="0" style="15" hidden="1" customWidth="1"/>
    <col min="7018" max="7018" width="23.6640625" style="15" customWidth="1"/>
    <col min="7019" max="7019" width="27.1640625" style="15" customWidth="1"/>
    <col min="7020" max="7020" width="21.6640625" style="15" customWidth="1"/>
    <col min="7021" max="7022" width="15.5" style="15" customWidth="1"/>
    <col min="7023" max="7023" width="24.6640625" style="15" customWidth="1"/>
    <col min="7024" max="7024" width="20.5" style="15" customWidth="1"/>
    <col min="7025" max="7025" width="25.5" style="15" customWidth="1"/>
    <col min="7026" max="7027" width="15.5" style="15" customWidth="1"/>
    <col min="7028" max="7032" width="0" style="15" hidden="1" customWidth="1"/>
    <col min="7033" max="7033" width="20" style="15" customWidth="1"/>
    <col min="7034" max="7034" width="17" style="15" customWidth="1"/>
    <col min="7035" max="7035" width="21.1640625" style="15" customWidth="1"/>
    <col min="7036" max="7037" width="17" style="15" customWidth="1"/>
    <col min="7038" max="7038" width="21.1640625" style="15" customWidth="1"/>
    <col min="7039" max="7039" width="17" style="15" customWidth="1"/>
    <col min="7040" max="7040" width="23.1640625" style="15" customWidth="1"/>
    <col min="7041" max="7042" width="17" style="15" customWidth="1"/>
    <col min="7043" max="7043" width="20" style="15" customWidth="1"/>
    <col min="7044" max="7044" width="16.6640625" style="15" customWidth="1"/>
    <col min="7045" max="7045" width="20.83203125" style="15" customWidth="1"/>
    <col min="7046" max="7047" width="16.6640625" style="15" customWidth="1"/>
    <col min="7048" max="7048" width="27.5" style="15" customWidth="1"/>
    <col min="7049" max="7049" width="16.6640625" style="15" customWidth="1"/>
    <col min="7050" max="7050" width="22.33203125" style="15" customWidth="1"/>
    <col min="7051" max="7052" width="16.6640625" style="15" customWidth="1"/>
    <col min="7053" max="7053" width="20.6640625" style="15" customWidth="1"/>
    <col min="7054" max="7054" width="18" style="15" customWidth="1"/>
    <col min="7055" max="7055" width="22.33203125" style="15" customWidth="1"/>
    <col min="7056" max="7057" width="18" style="15" customWidth="1"/>
    <col min="7058" max="7058" width="25.33203125" style="15" customWidth="1"/>
    <col min="7059" max="7059" width="18" style="15" customWidth="1"/>
    <col min="7060" max="7060" width="26.6640625" style="15" customWidth="1"/>
    <col min="7061" max="7062" width="18" style="15" customWidth="1"/>
    <col min="7063" max="7063" width="21" style="15" customWidth="1"/>
    <col min="7064" max="7262" width="9.33203125" style="15"/>
    <col min="7263" max="7263" width="14.5" style="15" customWidth="1"/>
    <col min="7264" max="7264" width="45.83203125" style="15" customWidth="1"/>
    <col min="7265" max="7265" width="91" style="15" customWidth="1"/>
    <col min="7266" max="7266" width="37" style="15" customWidth="1"/>
    <col min="7267" max="7267" width="23.1640625" style="15" customWidth="1"/>
    <col min="7268" max="7268" width="33.6640625" style="15" customWidth="1"/>
    <col min="7269" max="7273" width="0" style="15" hidden="1" customWidth="1"/>
    <col min="7274" max="7274" width="23.6640625" style="15" customWidth="1"/>
    <col min="7275" max="7275" width="27.1640625" style="15" customWidth="1"/>
    <col min="7276" max="7276" width="21.6640625" style="15" customWidth="1"/>
    <col min="7277" max="7278" width="15.5" style="15" customWidth="1"/>
    <col min="7279" max="7279" width="24.6640625" style="15" customWidth="1"/>
    <col min="7280" max="7280" width="20.5" style="15" customWidth="1"/>
    <col min="7281" max="7281" width="25.5" style="15" customWidth="1"/>
    <col min="7282" max="7283" width="15.5" style="15" customWidth="1"/>
    <col min="7284" max="7288" width="0" style="15" hidden="1" customWidth="1"/>
    <col min="7289" max="7289" width="20" style="15" customWidth="1"/>
    <col min="7290" max="7290" width="17" style="15" customWidth="1"/>
    <col min="7291" max="7291" width="21.1640625" style="15" customWidth="1"/>
    <col min="7292" max="7293" width="17" style="15" customWidth="1"/>
    <col min="7294" max="7294" width="21.1640625" style="15" customWidth="1"/>
    <col min="7295" max="7295" width="17" style="15" customWidth="1"/>
    <col min="7296" max="7296" width="23.1640625" style="15" customWidth="1"/>
    <col min="7297" max="7298" width="17" style="15" customWidth="1"/>
    <col min="7299" max="7299" width="20" style="15" customWidth="1"/>
    <col min="7300" max="7300" width="16.6640625" style="15" customWidth="1"/>
    <col min="7301" max="7301" width="20.83203125" style="15" customWidth="1"/>
    <col min="7302" max="7303" width="16.6640625" style="15" customWidth="1"/>
    <col min="7304" max="7304" width="27.5" style="15" customWidth="1"/>
    <col min="7305" max="7305" width="16.6640625" style="15" customWidth="1"/>
    <col min="7306" max="7306" width="22.33203125" style="15" customWidth="1"/>
    <col min="7307" max="7308" width="16.6640625" style="15" customWidth="1"/>
    <col min="7309" max="7309" width="20.6640625" style="15" customWidth="1"/>
    <col min="7310" max="7310" width="18" style="15" customWidth="1"/>
    <col min="7311" max="7311" width="22.33203125" style="15" customWidth="1"/>
    <col min="7312" max="7313" width="18" style="15" customWidth="1"/>
    <col min="7314" max="7314" width="25.33203125" style="15" customWidth="1"/>
    <col min="7315" max="7315" width="18" style="15" customWidth="1"/>
    <col min="7316" max="7316" width="26.6640625" style="15" customWidth="1"/>
    <col min="7317" max="7318" width="18" style="15" customWidth="1"/>
    <col min="7319" max="7319" width="21" style="15" customWidth="1"/>
    <col min="7320" max="7518" width="9.33203125" style="15"/>
    <col min="7519" max="7519" width="14.5" style="15" customWidth="1"/>
    <col min="7520" max="7520" width="45.83203125" style="15" customWidth="1"/>
    <col min="7521" max="7521" width="91" style="15" customWidth="1"/>
    <col min="7522" max="7522" width="37" style="15" customWidth="1"/>
    <col min="7523" max="7523" width="23.1640625" style="15" customWidth="1"/>
    <col min="7524" max="7524" width="33.6640625" style="15" customWidth="1"/>
    <col min="7525" max="7529" width="0" style="15" hidden="1" customWidth="1"/>
    <col min="7530" max="7530" width="23.6640625" style="15" customWidth="1"/>
    <col min="7531" max="7531" width="27.1640625" style="15" customWidth="1"/>
    <col min="7532" max="7532" width="21.6640625" style="15" customWidth="1"/>
    <col min="7533" max="7534" width="15.5" style="15" customWidth="1"/>
    <col min="7535" max="7535" width="24.6640625" style="15" customWidth="1"/>
    <col min="7536" max="7536" width="20.5" style="15" customWidth="1"/>
    <col min="7537" max="7537" width="25.5" style="15" customWidth="1"/>
    <col min="7538" max="7539" width="15.5" style="15" customWidth="1"/>
    <col min="7540" max="7544" width="0" style="15" hidden="1" customWidth="1"/>
    <col min="7545" max="7545" width="20" style="15" customWidth="1"/>
    <col min="7546" max="7546" width="17" style="15" customWidth="1"/>
    <col min="7547" max="7547" width="21.1640625" style="15" customWidth="1"/>
    <col min="7548" max="7549" width="17" style="15" customWidth="1"/>
    <col min="7550" max="7550" width="21.1640625" style="15" customWidth="1"/>
    <col min="7551" max="7551" width="17" style="15" customWidth="1"/>
    <col min="7552" max="7552" width="23.1640625" style="15" customWidth="1"/>
    <col min="7553" max="7554" width="17" style="15" customWidth="1"/>
    <col min="7555" max="7555" width="20" style="15" customWidth="1"/>
    <col min="7556" max="7556" width="16.6640625" style="15" customWidth="1"/>
    <col min="7557" max="7557" width="20.83203125" style="15" customWidth="1"/>
    <col min="7558" max="7559" width="16.6640625" style="15" customWidth="1"/>
    <col min="7560" max="7560" width="27.5" style="15" customWidth="1"/>
    <col min="7561" max="7561" width="16.6640625" style="15" customWidth="1"/>
    <col min="7562" max="7562" width="22.33203125" style="15" customWidth="1"/>
    <col min="7563" max="7564" width="16.6640625" style="15" customWidth="1"/>
    <col min="7565" max="7565" width="20.6640625" style="15" customWidth="1"/>
    <col min="7566" max="7566" width="18" style="15" customWidth="1"/>
    <col min="7567" max="7567" width="22.33203125" style="15" customWidth="1"/>
    <col min="7568" max="7569" width="18" style="15" customWidth="1"/>
    <col min="7570" max="7570" width="25.33203125" style="15" customWidth="1"/>
    <col min="7571" max="7571" width="18" style="15" customWidth="1"/>
    <col min="7572" max="7572" width="26.6640625" style="15" customWidth="1"/>
    <col min="7573" max="7574" width="18" style="15" customWidth="1"/>
    <col min="7575" max="7575" width="21" style="15" customWidth="1"/>
    <col min="7576" max="7774" width="9.33203125" style="15"/>
    <col min="7775" max="7775" width="14.5" style="15" customWidth="1"/>
    <col min="7776" max="7776" width="45.83203125" style="15" customWidth="1"/>
    <col min="7777" max="7777" width="91" style="15" customWidth="1"/>
    <col min="7778" max="7778" width="37" style="15" customWidth="1"/>
    <col min="7779" max="7779" width="23.1640625" style="15" customWidth="1"/>
    <col min="7780" max="7780" width="33.6640625" style="15" customWidth="1"/>
    <col min="7781" max="7785" width="0" style="15" hidden="1" customWidth="1"/>
    <col min="7786" max="7786" width="23.6640625" style="15" customWidth="1"/>
    <col min="7787" max="7787" width="27.1640625" style="15" customWidth="1"/>
    <col min="7788" max="7788" width="21.6640625" style="15" customWidth="1"/>
    <col min="7789" max="7790" width="15.5" style="15" customWidth="1"/>
    <col min="7791" max="7791" width="24.6640625" style="15" customWidth="1"/>
    <col min="7792" max="7792" width="20.5" style="15" customWidth="1"/>
    <col min="7793" max="7793" width="25.5" style="15" customWidth="1"/>
    <col min="7794" max="7795" width="15.5" style="15" customWidth="1"/>
    <col min="7796" max="7800" width="0" style="15" hidden="1" customWidth="1"/>
    <col min="7801" max="7801" width="20" style="15" customWidth="1"/>
    <col min="7802" max="7802" width="17" style="15" customWidth="1"/>
    <col min="7803" max="7803" width="21.1640625" style="15" customWidth="1"/>
    <col min="7804" max="7805" width="17" style="15" customWidth="1"/>
    <col min="7806" max="7806" width="21.1640625" style="15" customWidth="1"/>
    <col min="7807" max="7807" width="17" style="15" customWidth="1"/>
    <col min="7808" max="7808" width="23.1640625" style="15" customWidth="1"/>
    <col min="7809" max="7810" width="17" style="15" customWidth="1"/>
    <col min="7811" max="7811" width="20" style="15" customWidth="1"/>
    <col min="7812" max="7812" width="16.6640625" style="15" customWidth="1"/>
    <col min="7813" max="7813" width="20.83203125" style="15" customWidth="1"/>
    <col min="7814" max="7815" width="16.6640625" style="15" customWidth="1"/>
    <col min="7816" max="7816" width="27.5" style="15" customWidth="1"/>
    <col min="7817" max="7817" width="16.6640625" style="15" customWidth="1"/>
    <col min="7818" max="7818" width="22.33203125" style="15" customWidth="1"/>
    <col min="7819" max="7820" width="16.6640625" style="15" customWidth="1"/>
    <col min="7821" max="7821" width="20.6640625" style="15" customWidth="1"/>
    <col min="7822" max="7822" width="18" style="15" customWidth="1"/>
    <col min="7823" max="7823" width="22.33203125" style="15" customWidth="1"/>
    <col min="7824" max="7825" width="18" style="15" customWidth="1"/>
    <col min="7826" max="7826" width="25.33203125" style="15" customWidth="1"/>
    <col min="7827" max="7827" width="18" style="15" customWidth="1"/>
    <col min="7828" max="7828" width="26.6640625" style="15" customWidth="1"/>
    <col min="7829" max="7830" width="18" style="15" customWidth="1"/>
    <col min="7831" max="7831" width="21" style="15" customWidth="1"/>
    <col min="7832" max="8030" width="9.33203125" style="15"/>
    <col min="8031" max="8031" width="14.5" style="15" customWidth="1"/>
    <col min="8032" max="8032" width="45.83203125" style="15" customWidth="1"/>
    <col min="8033" max="8033" width="91" style="15" customWidth="1"/>
    <col min="8034" max="8034" width="37" style="15" customWidth="1"/>
    <col min="8035" max="8035" width="23.1640625" style="15" customWidth="1"/>
    <col min="8036" max="8036" width="33.6640625" style="15" customWidth="1"/>
    <col min="8037" max="8041" width="0" style="15" hidden="1" customWidth="1"/>
    <col min="8042" max="8042" width="23.6640625" style="15" customWidth="1"/>
    <col min="8043" max="8043" width="27.1640625" style="15" customWidth="1"/>
    <col min="8044" max="8044" width="21.6640625" style="15" customWidth="1"/>
    <col min="8045" max="8046" width="15.5" style="15" customWidth="1"/>
    <col min="8047" max="8047" width="24.6640625" style="15" customWidth="1"/>
    <col min="8048" max="8048" width="20.5" style="15" customWidth="1"/>
    <col min="8049" max="8049" width="25.5" style="15" customWidth="1"/>
    <col min="8050" max="8051" width="15.5" style="15" customWidth="1"/>
    <col min="8052" max="8056" width="0" style="15" hidden="1" customWidth="1"/>
    <col min="8057" max="8057" width="20" style="15" customWidth="1"/>
    <col min="8058" max="8058" width="17" style="15" customWidth="1"/>
    <col min="8059" max="8059" width="21.1640625" style="15" customWidth="1"/>
    <col min="8060" max="8061" width="17" style="15" customWidth="1"/>
    <col min="8062" max="8062" width="21.1640625" style="15" customWidth="1"/>
    <col min="8063" max="8063" width="17" style="15" customWidth="1"/>
    <col min="8064" max="8064" width="23.1640625" style="15" customWidth="1"/>
    <col min="8065" max="8066" width="17" style="15" customWidth="1"/>
    <col min="8067" max="8067" width="20" style="15" customWidth="1"/>
    <col min="8068" max="8068" width="16.6640625" style="15" customWidth="1"/>
    <col min="8069" max="8069" width="20.83203125" style="15" customWidth="1"/>
    <col min="8070" max="8071" width="16.6640625" style="15" customWidth="1"/>
    <col min="8072" max="8072" width="27.5" style="15" customWidth="1"/>
    <col min="8073" max="8073" width="16.6640625" style="15" customWidth="1"/>
    <col min="8074" max="8074" width="22.33203125" style="15" customWidth="1"/>
    <col min="8075" max="8076" width="16.6640625" style="15" customWidth="1"/>
    <col min="8077" max="8077" width="20.6640625" style="15" customWidth="1"/>
    <col min="8078" max="8078" width="18" style="15" customWidth="1"/>
    <col min="8079" max="8079" width="22.33203125" style="15" customWidth="1"/>
    <col min="8080" max="8081" width="18" style="15" customWidth="1"/>
    <col min="8082" max="8082" width="25.33203125" style="15" customWidth="1"/>
    <col min="8083" max="8083" width="18" style="15" customWidth="1"/>
    <col min="8084" max="8084" width="26.6640625" style="15" customWidth="1"/>
    <col min="8085" max="8086" width="18" style="15" customWidth="1"/>
    <col min="8087" max="8087" width="21" style="15" customWidth="1"/>
    <col min="8088" max="8286" width="9.33203125" style="15"/>
    <col min="8287" max="8287" width="14.5" style="15" customWidth="1"/>
    <col min="8288" max="8288" width="45.83203125" style="15" customWidth="1"/>
    <col min="8289" max="8289" width="91" style="15" customWidth="1"/>
    <col min="8290" max="8290" width="37" style="15" customWidth="1"/>
    <col min="8291" max="8291" width="23.1640625" style="15" customWidth="1"/>
    <col min="8292" max="8292" width="33.6640625" style="15" customWidth="1"/>
    <col min="8293" max="8297" width="0" style="15" hidden="1" customWidth="1"/>
    <col min="8298" max="8298" width="23.6640625" style="15" customWidth="1"/>
    <col min="8299" max="8299" width="27.1640625" style="15" customWidth="1"/>
    <col min="8300" max="8300" width="21.6640625" style="15" customWidth="1"/>
    <col min="8301" max="8302" width="15.5" style="15" customWidth="1"/>
    <col min="8303" max="8303" width="24.6640625" style="15" customWidth="1"/>
    <col min="8304" max="8304" width="20.5" style="15" customWidth="1"/>
    <col min="8305" max="8305" width="25.5" style="15" customWidth="1"/>
    <col min="8306" max="8307" width="15.5" style="15" customWidth="1"/>
    <col min="8308" max="8312" width="0" style="15" hidden="1" customWidth="1"/>
    <col min="8313" max="8313" width="20" style="15" customWidth="1"/>
    <col min="8314" max="8314" width="17" style="15" customWidth="1"/>
    <col min="8315" max="8315" width="21.1640625" style="15" customWidth="1"/>
    <col min="8316" max="8317" width="17" style="15" customWidth="1"/>
    <col min="8318" max="8318" width="21.1640625" style="15" customWidth="1"/>
    <col min="8319" max="8319" width="17" style="15" customWidth="1"/>
    <col min="8320" max="8320" width="23.1640625" style="15" customWidth="1"/>
    <col min="8321" max="8322" width="17" style="15" customWidth="1"/>
    <col min="8323" max="8323" width="20" style="15" customWidth="1"/>
    <col min="8324" max="8324" width="16.6640625" style="15" customWidth="1"/>
    <col min="8325" max="8325" width="20.83203125" style="15" customWidth="1"/>
    <col min="8326" max="8327" width="16.6640625" style="15" customWidth="1"/>
    <col min="8328" max="8328" width="27.5" style="15" customWidth="1"/>
    <col min="8329" max="8329" width="16.6640625" style="15" customWidth="1"/>
    <col min="8330" max="8330" width="22.33203125" style="15" customWidth="1"/>
    <col min="8331" max="8332" width="16.6640625" style="15" customWidth="1"/>
    <col min="8333" max="8333" width="20.6640625" style="15" customWidth="1"/>
    <col min="8334" max="8334" width="18" style="15" customWidth="1"/>
    <col min="8335" max="8335" width="22.33203125" style="15" customWidth="1"/>
    <col min="8336" max="8337" width="18" style="15" customWidth="1"/>
    <col min="8338" max="8338" width="25.33203125" style="15" customWidth="1"/>
    <col min="8339" max="8339" width="18" style="15" customWidth="1"/>
    <col min="8340" max="8340" width="26.6640625" style="15" customWidth="1"/>
    <col min="8341" max="8342" width="18" style="15" customWidth="1"/>
    <col min="8343" max="8343" width="21" style="15" customWidth="1"/>
    <col min="8344" max="8542" width="9.33203125" style="15"/>
    <col min="8543" max="8543" width="14.5" style="15" customWidth="1"/>
    <col min="8544" max="8544" width="45.83203125" style="15" customWidth="1"/>
    <col min="8545" max="8545" width="91" style="15" customWidth="1"/>
    <col min="8546" max="8546" width="37" style="15" customWidth="1"/>
    <col min="8547" max="8547" width="23.1640625" style="15" customWidth="1"/>
    <col min="8548" max="8548" width="33.6640625" style="15" customWidth="1"/>
    <col min="8549" max="8553" width="0" style="15" hidden="1" customWidth="1"/>
    <col min="8554" max="8554" width="23.6640625" style="15" customWidth="1"/>
    <col min="8555" max="8555" width="27.1640625" style="15" customWidth="1"/>
    <col min="8556" max="8556" width="21.6640625" style="15" customWidth="1"/>
    <col min="8557" max="8558" width="15.5" style="15" customWidth="1"/>
    <col min="8559" max="8559" width="24.6640625" style="15" customWidth="1"/>
    <col min="8560" max="8560" width="20.5" style="15" customWidth="1"/>
    <col min="8561" max="8561" width="25.5" style="15" customWidth="1"/>
    <col min="8562" max="8563" width="15.5" style="15" customWidth="1"/>
    <col min="8564" max="8568" width="0" style="15" hidden="1" customWidth="1"/>
    <col min="8569" max="8569" width="20" style="15" customWidth="1"/>
    <col min="8570" max="8570" width="17" style="15" customWidth="1"/>
    <col min="8571" max="8571" width="21.1640625" style="15" customWidth="1"/>
    <col min="8572" max="8573" width="17" style="15" customWidth="1"/>
    <col min="8574" max="8574" width="21.1640625" style="15" customWidth="1"/>
    <col min="8575" max="8575" width="17" style="15" customWidth="1"/>
    <col min="8576" max="8576" width="23.1640625" style="15" customWidth="1"/>
    <col min="8577" max="8578" width="17" style="15" customWidth="1"/>
    <col min="8579" max="8579" width="20" style="15" customWidth="1"/>
    <col min="8580" max="8580" width="16.6640625" style="15" customWidth="1"/>
    <col min="8581" max="8581" width="20.83203125" style="15" customWidth="1"/>
    <col min="8582" max="8583" width="16.6640625" style="15" customWidth="1"/>
    <col min="8584" max="8584" width="27.5" style="15" customWidth="1"/>
    <col min="8585" max="8585" width="16.6640625" style="15" customWidth="1"/>
    <col min="8586" max="8586" width="22.33203125" style="15" customWidth="1"/>
    <col min="8587" max="8588" width="16.6640625" style="15" customWidth="1"/>
    <col min="8589" max="8589" width="20.6640625" style="15" customWidth="1"/>
    <col min="8590" max="8590" width="18" style="15" customWidth="1"/>
    <col min="8591" max="8591" width="22.33203125" style="15" customWidth="1"/>
    <col min="8592" max="8593" width="18" style="15" customWidth="1"/>
    <col min="8594" max="8594" width="25.33203125" style="15" customWidth="1"/>
    <col min="8595" max="8595" width="18" style="15" customWidth="1"/>
    <col min="8596" max="8596" width="26.6640625" style="15" customWidth="1"/>
    <col min="8597" max="8598" width="18" style="15" customWidth="1"/>
    <col min="8599" max="8599" width="21" style="15" customWidth="1"/>
    <col min="8600" max="8798" width="9.33203125" style="15"/>
    <col min="8799" max="8799" width="14.5" style="15" customWidth="1"/>
    <col min="8800" max="8800" width="45.83203125" style="15" customWidth="1"/>
    <col min="8801" max="8801" width="91" style="15" customWidth="1"/>
    <col min="8802" max="8802" width="37" style="15" customWidth="1"/>
    <col min="8803" max="8803" width="23.1640625" style="15" customWidth="1"/>
    <col min="8804" max="8804" width="33.6640625" style="15" customWidth="1"/>
    <col min="8805" max="8809" width="0" style="15" hidden="1" customWidth="1"/>
    <col min="8810" max="8810" width="23.6640625" style="15" customWidth="1"/>
    <col min="8811" max="8811" width="27.1640625" style="15" customWidth="1"/>
    <col min="8812" max="8812" width="21.6640625" style="15" customWidth="1"/>
    <col min="8813" max="8814" width="15.5" style="15" customWidth="1"/>
    <col min="8815" max="8815" width="24.6640625" style="15" customWidth="1"/>
    <col min="8816" max="8816" width="20.5" style="15" customWidth="1"/>
    <col min="8817" max="8817" width="25.5" style="15" customWidth="1"/>
    <col min="8818" max="8819" width="15.5" style="15" customWidth="1"/>
    <col min="8820" max="8824" width="0" style="15" hidden="1" customWidth="1"/>
    <col min="8825" max="8825" width="20" style="15" customWidth="1"/>
    <col min="8826" max="8826" width="17" style="15" customWidth="1"/>
    <col min="8827" max="8827" width="21.1640625" style="15" customWidth="1"/>
    <col min="8828" max="8829" width="17" style="15" customWidth="1"/>
    <col min="8830" max="8830" width="21.1640625" style="15" customWidth="1"/>
    <col min="8831" max="8831" width="17" style="15" customWidth="1"/>
    <col min="8832" max="8832" width="23.1640625" style="15" customWidth="1"/>
    <col min="8833" max="8834" width="17" style="15" customWidth="1"/>
    <col min="8835" max="8835" width="20" style="15" customWidth="1"/>
    <col min="8836" max="8836" width="16.6640625" style="15" customWidth="1"/>
    <col min="8837" max="8837" width="20.83203125" style="15" customWidth="1"/>
    <col min="8838" max="8839" width="16.6640625" style="15" customWidth="1"/>
    <col min="8840" max="8840" width="27.5" style="15" customWidth="1"/>
    <col min="8841" max="8841" width="16.6640625" style="15" customWidth="1"/>
    <col min="8842" max="8842" width="22.33203125" style="15" customWidth="1"/>
    <col min="8843" max="8844" width="16.6640625" style="15" customWidth="1"/>
    <col min="8845" max="8845" width="20.6640625" style="15" customWidth="1"/>
    <col min="8846" max="8846" width="18" style="15" customWidth="1"/>
    <col min="8847" max="8847" width="22.33203125" style="15" customWidth="1"/>
    <col min="8848" max="8849" width="18" style="15" customWidth="1"/>
    <col min="8850" max="8850" width="25.33203125" style="15" customWidth="1"/>
    <col min="8851" max="8851" width="18" style="15" customWidth="1"/>
    <col min="8852" max="8852" width="26.6640625" style="15" customWidth="1"/>
    <col min="8853" max="8854" width="18" style="15" customWidth="1"/>
    <col min="8855" max="8855" width="21" style="15" customWidth="1"/>
    <col min="8856" max="9054" width="9.33203125" style="15"/>
    <col min="9055" max="9055" width="14.5" style="15" customWidth="1"/>
    <col min="9056" max="9056" width="45.83203125" style="15" customWidth="1"/>
    <col min="9057" max="9057" width="91" style="15" customWidth="1"/>
    <col min="9058" max="9058" width="37" style="15" customWidth="1"/>
    <col min="9059" max="9059" width="23.1640625" style="15" customWidth="1"/>
    <col min="9060" max="9060" width="33.6640625" style="15" customWidth="1"/>
    <col min="9061" max="9065" width="0" style="15" hidden="1" customWidth="1"/>
    <col min="9066" max="9066" width="23.6640625" style="15" customWidth="1"/>
    <col min="9067" max="9067" width="27.1640625" style="15" customWidth="1"/>
    <col min="9068" max="9068" width="21.6640625" style="15" customWidth="1"/>
    <col min="9069" max="9070" width="15.5" style="15" customWidth="1"/>
    <col min="9071" max="9071" width="24.6640625" style="15" customWidth="1"/>
    <col min="9072" max="9072" width="20.5" style="15" customWidth="1"/>
    <col min="9073" max="9073" width="25.5" style="15" customWidth="1"/>
    <col min="9074" max="9075" width="15.5" style="15" customWidth="1"/>
    <col min="9076" max="9080" width="0" style="15" hidden="1" customWidth="1"/>
    <col min="9081" max="9081" width="20" style="15" customWidth="1"/>
    <col min="9082" max="9082" width="17" style="15" customWidth="1"/>
    <col min="9083" max="9083" width="21.1640625" style="15" customWidth="1"/>
    <col min="9084" max="9085" width="17" style="15" customWidth="1"/>
    <col min="9086" max="9086" width="21.1640625" style="15" customWidth="1"/>
    <col min="9087" max="9087" width="17" style="15" customWidth="1"/>
    <col min="9088" max="9088" width="23.1640625" style="15" customWidth="1"/>
    <col min="9089" max="9090" width="17" style="15" customWidth="1"/>
    <col min="9091" max="9091" width="20" style="15" customWidth="1"/>
    <col min="9092" max="9092" width="16.6640625" style="15" customWidth="1"/>
    <col min="9093" max="9093" width="20.83203125" style="15" customWidth="1"/>
    <col min="9094" max="9095" width="16.6640625" style="15" customWidth="1"/>
    <col min="9096" max="9096" width="27.5" style="15" customWidth="1"/>
    <col min="9097" max="9097" width="16.6640625" style="15" customWidth="1"/>
    <col min="9098" max="9098" width="22.33203125" style="15" customWidth="1"/>
    <col min="9099" max="9100" width="16.6640625" style="15" customWidth="1"/>
    <col min="9101" max="9101" width="20.6640625" style="15" customWidth="1"/>
    <col min="9102" max="9102" width="18" style="15" customWidth="1"/>
    <col min="9103" max="9103" width="22.33203125" style="15" customWidth="1"/>
    <col min="9104" max="9105" width="18" style="15" customWidth="1"/>
    <col min="9106" max="9106" width="25.33203125" style="15" customWidth="1"/>
    <col min="9107" max="9107" width="18" style="15" customWidth="1"/>
    <col min="9108" max="9108" width="26.6640625" style="15" customWidth="1"/>
    <col min="9109" max="9110" width="18" style="15" customWidth="1"/>
    <col min="9111" max="9111" width="21" style="15" customWidth="1"/>
    <col min="9112" max="9310" width="9.33203125" style="15"/>
    <col min="9311" max="9311" width="14.5" style="15" customWidth="1"/>
    <col min="9312" max="9312" width="45.83203125" style="15" customWidth="1"/>
    <col min="9313" max="9313" width="91" style="15" customWidth="1"/>
    <col min="9314" max="9314" width="37" style="15" customWidth="1"/>
    <col min="9315" max="9315" width="23.1640625" style="15" customWidth="1"/>
    <col min="9316" max="9316" width="33.6640625" style="15" customWidth="1"/>
    <col min="9317" max="9321" width="0" style="15" hidden="1" customWidth="1"/>
    <col min="9322" max="9322" width="23.6640625" style="15" customWidth="1"/>
    <col min="9323" max="9323" width="27.1640625" style="15" customWidth="1"/>
    <col min="9324" max="9324" width="21.6640625" style="15" customWidth="1"/>
    <col min="9325" max="9326" width="15.5" style="15" customWidth="1"/>
    <col min="9327" max="9327" width="24.6640625" style="15" customWidth="1"/>
    <col min="9328" max="9328" width="20.5" style="15" customWidth="1"/>
    <col min="9329" max="9329" width="25.5" style="15" customWidth="1"/>
    <col min="9330" max="9331" width="15.5" style="15" customWidth="1"/>
    <col min="9332" max="9336" width="0" style="15" hidden="1" customWidth="1"/>
    <col min="9337" max="9337" width="20" style="15" customWidth="1"/>
    <col min="9338" max="9338" width="17" style="15" customWidth="1"/>
    <col min="9339" max="9339" width="21.1640625" style="15" customWidth="1"/>
    <col min="9340" max="9341" width="17" style="15" customWidth="1"/>
    <col min="9342" max="9342" width="21.1640625" style="15" customWidth="1"/>
    <col min="9343" max="9343" width="17" style="15" customWidth="1"/>
    <col min="9344" max="9344" width="23.1640625" style="15" customWidth="1"/>
    <col min="9345" max="9346" width="17" style="15" customWidth="1"/>
    <col min="9347" max="9347" width="20" style="15" customWidth="1"/>
    <col min="9348" max="9348" width="16.6640625" style="15" customWidth="1"/>
    <col min="9349" max="9349" width="20.83203125" style="15" customWidth="1"/>
    <col min="9350" max="9351" width="16.6640625" style="15" customWidth="1"/>
    <col min="9352" max="9352" width="27.5" style="15" customWidth="1"/>
    <col min="9353" max="9353" width="16.6640625" style="15" customWidth="1"/>
    <col min="9354" max="9354" width="22.33203125" style="15" customWidth="1"/>
    <col min="9355" max="9356" width="16.6640625" style="15" customWidth="1"/>
    <col min="9357" max="9357" width="20.6640625" style="15" customWidth="1"/>
    <col min="9358" max="9358" width="18" style="15" customWidth="1"/>
    <col min="9359" max="9359" width="22.33203125" style="15" customWidth="1"/>
    <col min="9360" max="9361" width="18" style="15" customWidth="1"/>
    <col min="9362" max="9362" width="25.33203125" style="15" customWidth="1"/>
    <col min="9363" max="9363" width="18" style="15" customWidth="1"/>
    <col min="9364" max="9364" width="26.6640625" style="15" customWidth="1"/>
    <col min="9365" max="9366" width="18" style="15" customWidth="1"/>
    <col min="9367" max="9367" width="21" style="15" customWidth="1"/>
    <col min="9368" max="9566" width="9.33203125" style="15"/>
    <col min="9567" max="9567" width="14.5" style="15" customWidth="1"/>
    <col min="9568" max="9568" width="45.83203125" style="15" customWidth="1"/>
    <col min="9569" max="9569" width="91" style="15" customWidth="1"/>
    <col min="9570" max="9570" width="37" style="15" customWidth="1"/>
    <col min="9571" max="9571" width="23.1640625" style="15" customWidth="1"/>
    <col min="9572" max="9572" width="33.6640625" style="15" customWidth="1"/>
    <col min="9573" max="9577" width="0" style="15" hidden="1" customWidth="1"/>
    <col min="9578" max="9578" width="23.6640625" style="15" customWidth="1"/>
    <col min="9579" max="9579" width="27.1640625" style="15" customWidth="1"/>
    <col min="9580" max="9580" width="21.6640625" style="15" customWidth="1"/>
    <col min="9581" max="9582" width="15.5" style="15" customWidth="1"/>
    <col min="9583" max="9583" width="24.6640625" style="15" customWidth="1"/>
    <col min="9584" max="9584" width="20.5" style="15" customWidth="1"/>
    <col min="9585" max="9585" width="25.5" style="15" customWidth="1"/>
    <col min="9586" max="9587" width="15.5" style="15" customWidth="1"/>
    <col min="9588" max="9592" width="0" style="15" hidden="1" customWidth="1"/>
    <col min="9593" max="9593" width="20" style="15" customWidth="1"/>
    <col min="9594" max="9594" width="17" style="15" customWidth="1"/>
    <col min="9595" max="9595" width="21.1640625" style="15" customWidth="1"/>
    <col min="9596" max="9597" width="17" style="15" customWidth="1"/>
    <col min="9598" max="9598" width="21.1640625" style="15" customWidth="1"/>
    <col min="9599" max="9599" width="17" style="15" customWidth="1"/>
    <col min="9600" max="9600" width="23.1640625" style="15" customWidth="1"/>
    <col min="9601" max="9602" width="17" style="15" customWidth="1"/>
    <col min="9603" max="9603" width="20" style="15" customWidth="1"/>
    <col min="9604" max="9604" width="16.6640625" style="15" customWidth="1"/>
    <col min="9605" max="9605" width="20.83203125" style="15" customWidth="1"/>
    <col min="9606" max="9607" width="16.6640625" style="15" customWidth="1"/>
    <col min="9608" max="9608" width="27.5" style="15" customWidth="1"/>
    <col min="9609" max="9609" width="16.6640625" style="15" customWidth="1"/>
    <col min="9610" max="9610" width="22.33203125" style="15" customWidth="1"/>
    <col min="9611" max="9612" width="16.6640625" style="15" customWidth="1"/>
    <col min="9613" max="9613" width="20.6640625" style="15" customWidth="1"/>
    <col min="9614" max="9614" width="18" style="15" customWidth="1"/>
    <col min="9615" max="9615" width="22.33203125" style="15" customWidth="1"/>
    <col min="9616" max="9617" width="18" style="15" customWidth="1"/>
    <col min="9618" max="9618" width="25.33203125" style="15" customWidth="1"/>
    <col min="9619" max="9619" width="18" style="15" customWidth="1"/>
    <col min="9620" max="9620" width="26.6640625" style="15" customWidth="1"/>
    <col min="9621" max="9622" width="18" style="15" customWidth="1"/>
    <col min="9623" max="9623" width="21" style="15" customWidth="1"/>
    <col min="9624" max="9822" width="9.33203125" style="15"/>
    <col min="9823" max="9823" width="14.5" style="15" customWidth="1"/>
    <col min="9824" max="9824" width="45.83203125" style="15" customWidth="1"/>
    <col min="9825" max="9825" width="91" style="15" customWidth="1"/>
    <col min="9826" max="9826" width="37" style="15" customWidth="1"/>
    <col min="9827" max="9827" width="23.1640625" style="15" customWidth="1"/>
    <col min="9828" max="9828" width="33.6640625" style="15" customWidth="1"/>
    <col min="9829" max="9833" width="0" style="15" hidden="1" customWidth="1"/>
    <col min="9834" max="9834" width="23.6640625" style="15" customWidth="1"/>
    <col min="9835" max="9835" width="27.1640625" style="15" customWidth="1"/>
    <col min="9836" max="9836" width="21.6640625" style="15" customWidth="1"/>
    <col min="9837" max="9838" width="15.5" style="15" customWidth="1"/>
    <col min="9839" max="9839" width="24.6640625" style="15" customWidth="1"/>
    <col min="9840" max="9840" width="20.5" style="15" customWidth="1"/>
    <col min="9841" max="9841" width="25.5" style="15" customWidth="1"/>
    <col min="9842" max="9843" width="15.5" style="15" customWidth="1"/>
    <col min="9844" max="9848" width="0" style="15" hidden="1" customWidth="1"/>
    <col min="9849" max="9849" width="20" style="15" customWidth="1"/>
    <col min="9850" max="9850" width="17" style="15" customWidth="1"/>
    <col min="9851" max="9851" width="21.1640625" style="15" customWidth="1"/>
    <col min="9852" max="9853" width="17" style="15" customWidth="1"/>
    <col min="9854" max="9854" width="21.1640625" style="15" customWidth="1"/>
    <col min="9855" max="9855" width="17" style="15" customWidth="1"/>
    <col min="9856" max="9856" width="23.1640625" style="15" customWidth="1"/>
    <col min="9857" max="9858" width="17" style="15" customWidth="1"/>
    <col min="9859" max="9859" width="20" style="15" customWidth="1"/>
    <col min="9860" max="9860" width="16.6640625" style="15" customWidth="1"/>
    <col min="9861" max="9861" width="20.83203125" style="15" customWidth="1"/>
    <col min="9862" max="9863" width="16.6640625" style="15" customWidth="1"/>
    <col min="9864" max="9864" width="27.5" style="15" customWidth="1"/>
    <col min="9865" max="9865" width="16.6640625" style="15" customWidth="1"/>
    <col min="9866" max="9866" width="22.33203125" style="15" customWidth="1"/>
    <col min="9867" max="9868" width="16.6640625" style="15" customWidth="1"/>
    <col min="9869" max="9869" width="20.6640625" style="15" customWidth="1"/>
    <col min="9870" max="9870" width="18" style="15" customWidth="1"/>
    <col min="9871" max="9871" width="22.33203125" style="15" customWidth="1"/>
    <col min="9872" max="9873" width="18" style="15" customWidth="1"/>
    <col min="9874" max="9874" width="25.33203125" style="15" customWidth="1"/>
    <col min="9875" max="9875" width="18" style="15" customWidth="1"/>
    <col min="9876" max="9876" width="26.6640625" style="15" customWidth="1"/>
    <col min="9877" max="9878" width="18" style="15" customWidth="1"/>
    <col min="9879" max="9879" width="21" style="15" customWidth="1"/>
    <col min="9880" max="10078" width="9.33203125" style="15"/>
    <col min="10079" max="10079" width="14.5" style="15" customWidth="1"/>
    <col min="10080" max="10080" width="45.83203125" style="15" customWidth="1"/>
    <col min="10081" max="10081" width="91" style="15" customWidth="1"/>
    <col min="10082" max="10082" width="37" style="15" customWidth="1"/>
    <col min="10083" max="10083" width="23.1640625" style="15" customWidth="1"/>
    <col min="10084" max="10084" width="33.6640625" style="15" customWidth="1"/>
    <col min="10085" max="10089" width="0" style="15" hidden="1" customWidth="1"/>
    <col min="10090" max="10090" width="23.6640625" style="15" customWidth="1"/>
    <col min="10091" max="10091" width="27.1640625" style="15" customWidth="1"/>
    <col min="10092" max="10092" width="21.6640625" style="15" customWidth="1"/>
    <col min="10093" max="10094" width="15.5" style="15" customWidth="1"/>
    <col min="10095" max="10095" width="24.6640625" style="15" customWidth="1"/>
    <col min="10096" max="10096" width="20.5" style="15" customWidth="1"/>
    <col min="10097" max="10097" width="25.5" style="15" customWidth="1"/>
    <col min="10098" max="10099" width="15.5" style="15" customWidth="1"/>
    <col min="10100" max="10104" width="0" style="15" hidden="1" customWidth="1"/>
    <col min="10105" max="10105" width="20" style="15" customWidth="1"/>
    <col min="10106" max="10106" width="17" style="15" customWidth="1"/>
    <col min="10107" max="10107" width="21.1640625" style="15" customWidth="1"/>
    <col min="10108" max="10109" width="17" style="15" customWidth="1"/>
    <col min="10110" max="10110" width="21.1640625" style="15" customWidth="1"/>
    <col min="10111" max="10111" width="17" style="15" customWidth="1"/>
    <col min="10112" max="10112" width="23.1640625" style="15" customWidth="1"/>
    <col min="10113" max="10114" width="17" style="15" customWidth="1"/>
    <col min="10115" max="10115" width="20" style="15" customWidth="1"/>
    <col min="10116" max="10116" width="16.6640625" style="15" customWidth="1"/>
    <col min="10117" max="10117" width="20.83203125" style="15" customWidth="1"/>
    <col min="10118" max="10119" width="16.6640625" style="15" customWidth="1"/>
    <col min="10120" max="10120" width="27.5" style="15" customWidth="1"/>
    <col min="10121" max="10121" width="16.6640625" style="15" customWidth="1"/>
    <col min="10122" max="10122" width="22.33203125" style="15" customWidth="1"/>
    <col min="10123" max="10124" width="16.6640625" style="15" customWidth="1"/>
    <col min="10125" max="10125" width="20.6640625" style="15" customWidth="1"/>
    <col min="10126" max="10126" width="18" style="15" customWidth="1"/>
    <col min="10127" max="10127" width="22.33203125" style="15" customWidth="1"/>
    <col min="10128" max="10129" width="18" style="15" customWidth="1"/>
    <col min="10130" max="10130" width="25.33203125" style="15" customWidth="1"/>
    <col min="10131" max="10131" width="18" style="15" customWidth="1"/>
    <col min="10132" max="10132" width="26.6640625" style="15" customWidth="1"/>
    <col min="10133" max="10134" width="18" style="15" customWidth="1"/>
    <col min="10135" max="10135" width="21" style="15" customWidth="1"/>
    <col min="10136" max="10334" width="9.33203125" style="15"/>
    <col min="10335" max="10335" width="14.5" style="15" customWidth="1"/>
    <col min="10336" max="10336" width="45.83203125" style="15" customWidth="1"/>
    <col min="10337" max="10337" width="91" style="15" customWidth="1"/>
    <col min="10338" max="10338" width="37" style="15" customWidth="1"/>
    <col min="10339" max="10339" width="23.1640625" style="15" customWidth="1"/>
    <col min="10340" max="10340" width="33.6640625" style="15" customWidth="1"/>
    <col min="10341" max="10345" width="0" style="15" hidden="1" customWidth="1"/>
    <col min="10346" max="10346" width="23.6640625" style="15" customWidth="1"/>
    <col min="10347" max="10347" width="27.1640625" style="15" customWidth="1"/>
    <col min="10348" max="10348" width="21.6640625" style="15" customWidth="1"/>
    <col min="10349" max="10350" width="15.5" style="15" customWidth="1"/>
    <col min="10351" max="10351" width="24.6640625" style="15" customWidth="1"/>
    <col min="10352" max="10352" width="20.5" style="15" customWidth="1"/>
    <col min="10353" max="10353" width="25.5" style="15" customWidth="1"/>
    <col min="10354" max="10355" width="15.5" style="15" customWidth="1"/>
    <col min="10356" max="10360" width="0" style="15" hidden="1" customWidth="1"/>
    <col min="10361" max="10361" width="20" style="15" customWidth="1"/>
    <col min="10362" max="10362" width="17" style="15" customWidth="1"/>
    <col min="10363" max="10363" width="21.1640625" style="15" customWidth="1"/>
    <col min="10364" max="10365" width="17" style="15" customWidth="1"/>
    <col min="10366" max="10366" width="21.1640625" style="15" customWidth="1"/>
    <col min="10367" max="10367" width="17" style="15" customWidth="1"/>
    <col min="10368" max="10368" width="23.1640625" style="15" customWidth="1"/>
    <col min="10369" max="10370" width="17" style="15" customWidth="1"/>
    <col min="10371" max="10371" width="20" style="15" customWidth="1"/>
    <col min="10372" max="10372" width="16.6640625" style="15" customWidth="1"/>
    <col min="10373" max="10373" width="20.83203125" style="15" customWidth="1"/>
    <col min="10374" max="10375" width="16.6640625" style="15" customWidth="1"/>
    <col min="10376" max="10376" width="27.5" style="15" customWidth="1"/>
    <col min="10377" max="10377" width="16.6640625" style="15" customWidth="1"/>
    <col min="10378" max="10378" width="22.33203125" style="15" customWidth="1"/>
    <col min="10379" max="10380" width="16.6640625" style="15" customWidth="1"/>
    <col min="10381" max="10381" width="20.6640625" style="15" customWidth="1"/>
    <col min="10382" max="10382" width="18" style="15" customWidth="1"/>
    <col min="10383" max="10383" width="22.33203125" style="15" customWidth="1"/>
    <col min="10384" max="10385" width="18" style="15" customWidth="1"/>
    <col min="10386" max="10386" width="25.33203125" style="15" customWidth="1"/>
    <col min="10387" max="10387" width="18" style="15" customWidth="1"/>
    <col min="10388" max="10388" width="26.6640625" style="15" customWidth="1"/>
    <col min="10389" max="10390" width="18" style="15" customWidth="1"/>
    <col min="10391" max="10391" width="21" style="15" customWidth="1"/>
    <col min="10392" max="10590" width="9.33203125" style="15"/>
    <col min="10591" max="10591" width="14.5" style="15" customWidth="1"/>
    <col min="10592" max="10592" width="45.83203125" style="15" customWidth="1"/>
    <col min="10593" max="10593" width="91" style="15" customWidth="1"/>
    <col min="10594" max="10594" width="37" style="15" customWidth="1"/>
    <col min="10595" max="10595" width="23.1640625" style="15" customWidth="1"/>
    <col min="10596" max="10596" width="33.6640625" style="15" customWidth="1"/>
    <col min="10597" max="10601" width="0" style="15" hidden="1" customWidth="1"/>
    <col min="10602" max="10602" width="23.6640625" style="15" customWidth="1"/>
    <col min="10603" max="10603" width="27.1640625" style="15" customWidth="1"/>
    <col min="10604" max="10604" width="21.6640625" style="15" customWidth="1"/>
    <col min="10605" max="10606" width="15.5" style="15" customWidth="1"/>
    <col min="10607" max="10607" width="24.6640625" style="15" customWidth="1"/>
    <col min="10608" max="10608" width="20.5" style="15" customWidth="1"/>
    <col min="10609" max="10609" width="25.5" style="15" customWidth="1"/>
    <col min="10610" max="10611" width="15.5" style="15" customWidth="1"/>
    <col min="10612" max="10616" width="0" style="15" hidden="1" customWidth="1"/>
    <col min="10617" max="10617" width="20" style="15" customWidth="1"/>
    <col min="10618" max="10618" width="17" style="15" customWidth="1"/>
    <col min="10619" max="10619" width="21.1640625" style="15" customWidth="1"/>
    <col min="10620" max="10621" width="17" style="15" customWidth="1"/>
    <col min="10622" max="10622" width="21.1640625" style="15" customWidth="1"/>
    <col min="10623" max="10623" width="17" style="15" customWidth="1"/>
    <col min="10624" max="10624" width="23.1640625" style="15" customWidth="1"/>
    <col min="10625" max="10626" width="17" style="15" customWidth="1"/>
    <col min="10627" max="10627" width="20" style="15" customWidth="1"/>
    <col min="10628" max="10628" width="16.6640625" style="15" customWidth="1"/>
    <col min="10629" max="10629" width="20.83203125" style="15" customWidth="1"/>
    <col min="10630" max="10631" width="16.6640625" style="15" customWidth="1"/>
    <col min="10632" max="10632" width="27.5" style="15" customWidth="1"/>
    <col min="10633" max="10633" width="16.6640625" style="15" customWidth="1"/>
    <col min="10634" max="10634" width="22.33203125" style="15" customWidth="1"/>
    <col min="10635" max="10636" width="16.6640625" style="15" customWidth="1"/>
    <col min="10637" max="10637" width="20.6640625" style="15" customWidth="1"/>
    <col min="10638" max="10638" width="18" style="15" customWidth="1"/>
    <col min="10639" max="10639" width="22.33203125" style="15" customWidth="1"/>
    <col min="10640" max="10641" width="18" style="15" customWidth="1"/>
    <col min="10642" max="10642" width="25.33203125" style="15" customWidth="1"/>
    <col min="10643" max="10643" width="18" style="15" customWidth="1"/>
    <col min="10644" max="10644" width="26.6640625" style="15" customWidth="1"/>
    <col min="10645" max="10646" width="18" style="15" customWidth="1"/>
    <col min="10647" max="10647" width="21" style="15" customWidth="1"/>
    <col min="10648" max="10846" width="9.33203125" style="15"/>
    <col min="10847" max="10847" width="14.5" style="15" customWidth="1"/>
    <col min="10848" max="10848" width="45.83203125" style="15" customWidth="1"/>
    <col min="10849" max="10849" width="91" style="15" customWidth="1"/>
    <col min="10850" max="10850" width="37" style="15" customWidth="1"/>
    <col min="10851" max="10851" width="23.1640625" style="15" customWidth="1"/>
    <col min="10852" max="10852" width="33.6640625" style="15" customWidth="1"/>
    <col min="10853" max="10857" width="0" style="15" hidden="1" customWidth="1"/>
    <col min="10858" max="10858" width="23.6640625" style="15" customWidth="1"/>
    <col min="10859" max="10859" width="27.1640625" style="15" customWidth="1"/>
    <col min="10860" max="10860" width="21.6640625" style="15" customWidth="1"/>
    <col min="10861" max="10862" width="15.5" style="15" customWidth="1"/>
    <col min="10863" max="10863" width="24.6640625" style="15" customWidth="1"/>
    <col min="10864" max="10864" width="20.5" style="15" customWidth="1"/>
    <col min="10865" max="10865" width="25.5" style="15" customWidth="1"/>
    <col min="10866" max="10867" width="15.5" style="15" customWidth="1"/>
    <col min="10868" max="10872" width="0" style="15" hidden="1" customWidth="1"/>
    <col min="10873" max="10873" width="20" style="15" customWidth="1"/>
    <col min="10874" max="10874" width="17" style="15" customWidth="1"/>
    <col min="10875" max="10875" width="21.1640625" style="15" customWidth="1"/>
    <col min="10876" max="10877" width="17" style="15" customWidth="1"/>
    <col min="10878" max="10878" width="21.1640625" style="15" customWidth="1"/>
    <col min="10879" max="10879" width="17" style="15" customWidth="1"/>
    <col min="10880" max="10880" width="23.1640625" style="15" customWidth="1"/>
    <col min="10881" max="10882" width="17" style="15" customWidth="1"/>
    <col min="10883" max="10883" width="20" style="15" customWidth="1"/>
    <col min="10884" max="10884" width="16.6640625" style="15" customWidth="1"/>
    <col min="10885" max="10885" width="20.83203125" style="15" customWidth="1"/>
    <col min="10886" max="10887" width="16.6640625" style="15" customWidth="1"/>
    <col min="10888" max="10888" width="27.5" style="15" customWidth="1"/>
    <col min="10889" max="10889" width="16.6640625" style="15" customWidth="1"/>
    <col min="10890" max="10890" width="22.33203125" style="15" customWidth="1"/>
    <col min="10891" max="10892" width="16.6640625" style="15" customWidth="1"/>
    <col min="10893" max="10893" width="20.6640625" style="15" customWidth="1"/>
    <col min="10894" max="10894" width="18" style="15" customWidth="1"/>
    <col min="10895" max="10895" width="22.33203125" style="15" customWidth="1"/>
    <col min="10896" max="10897" width="18" style="15" customWidth="1"/>
    <col min="10898" max="10898" width="25.33203125" style="15" customWidth="1"/>
    <col min="10899" max="10899" width="18" style="15" customWidth="1"/>
    <col min="10900" max="10900" width="26.6640625" style="15" customWidth="1"/>
    <col min="10901" max="10902" width="18" style="15" customWidth="1"/>
    <col min="10903" max="10903" width="21" style="15" customWidth="1"/>
    <col min="10904" max="11102" width="9.33203125" style="15"/>
    <col min="11103" max="11103" width="14.5" style="15" customWidth="1"/>
    <col min="11104" max="11104" width="45.83203125" style="15" customWidth="1"/>
    <col min="11105" max="11105" width="91" style="15" customWidth="1"/>
    <col min="11106" max="11106" width="37" style="15" customWidth="1"/>
    <col min="11107" max="11107" width="23.1640625" style="15" customWidth="1"/>
    <col min="11108" max="11108" width="33.6640625" style="15" customWidth="1"/>
    <col min="11109" max="11113" width="0" style="15" hidden="1" customWidth="1"/>
    <col min="11114" max="11114" width="23.6640625" style="15" customWidth="1"/>
    <col min="11115" max="11115" width="27.1640625" style="15" customWidth="1"/>
    <col min="11116" max="11116" width="21.6640625" style="15" customWidth="1"/>
    <col min="11117" max="11118" width="15.5" style="15" customWidth="1"/>
    <col min="11119" max="11119" width="24.6640625" style="15" customWidth="1"/>
    <col min="11120" max="11120" width="20.5" style="15" customWidth="1"/>
    <col min="11121" max="11121" width="25.5" style="15" customWidth="1"/>
    <col min="11122" max="11123" width="15.5" style="15" customWidth="1"/>
    <col min="11124" max="11128" width="0" style="15" hidden="1" customWidth="1"/>
    <col min="11129" max="11129" width="20" style="15" customWidth="1"/>
    <col min="11130" max="11130" width="17" style="15" customWidth="1"/>
    <col min="11131" max="11131" width="21.1640625" style="15" customWidth="1"/>
    <col min="11132" max="11133" width="17" style="15" customWidth="1"/>
    <col min="11134" max="11134" width="21.1640625" style="15" customWidth="1"/>
    <col min="11135" max="11135" width="17" style="15" customWidth="1"/>
    <col min="11136" max="11136" width="23.1640625" style="15" customWidth="1"/>
    <col min="11137" max="11138" width="17" style="15" customWidth="1"/>
    <col min="11139" max="11139" width="20" style="15" customWidth="1"/>
    <col min="11140" max="11140" width="16.6640625" style="15" customWidth="1"/>
    <col min="11141" max="11141" width="20.83203125" style="15" customWidth="1"/>
    <col min="11142" max="11143" width="16.6640625" style="15" customWidth="1"/>
    <col min="11144" max="11144" width="27.5" style="15" customWidth="1"/>
    <col min="11145" max="11145" width="16.6640625" style="15" customWidth="1"/>
    <col min="11146" max="11146" width="22.33203125" style="15" customWidth="1"/>
    <col min="11147" max="11148" width="16.6640625" style="15" customWidth="1"/>
    <col min="11149" max="11149" width="20.6640625" style="15" customWidth="1"/>
    <col min="11150" max="11150" width="18" style="15" customWidth="1"/>
    <col min="11151" max="11151" width="22.33203125" style="15" customWidth="1"/>
    <col min="11152" max="11153" width="18" style="15" customWidth="1"/>
    <col min="11154" max="11154" width="25.33203125" style="15" customWidth="1"/>
    <col min="11155" max="11155" width="18" style="15" customWidth="1"/>
    <col min="11156" max="11156" width="26.6640625" style="15" customWidth="1"/>
    <col min="11157" max="11158" width="18" style="15" customWidth="1"/>
    <col min="11159" max="11159" width="21" style="15" customWidth="1"/>
    <col min="11160" max="11358" width="9.33203125" style="15"/>
    <col min="11359" max="11359" width="14.5" style="15" customWidth="1"/>
    <col min="11360" max="11360" width="45.83203125" style="15" customWidth="1"/>
    <col min="11361" max="11361" width="91" style="15" customWidth="1"/>
    <col min="11362" max="11362" width="37" style="15" customWidth="1"/>
    <col min="11363" max="11363" width="23.1640625" style="15" customWidth="1"/>
    <col min="11364" max="11364" width="33.6640625" style="15" customWidth="1"/>
    <col min="11365" max="11369" width="0" style="15" hidden="1" customWidth="1"/>
    <col min="11370" max="11370" width="23.6640625" style="15" customWidth="1"/>
    <col min="11371" max="11371" width="27.1640625" style="15" customWidth="1"/>
    <col min="11372" max="11372" width="21.6640625" style="15" customWidth="1"/>
    <col min="11373" max="11374" width="15.5" style="15" customWidth="1"/>
    <col min="11375" max="11375" width="24.6640625" style="15" customWidth="1"/>
    <col min="11376" max="11376" width="20.5" style="15" customWidth="1"/>
    <col min="11377" max="11377" width="25.5" style="15" customWidth="1"/>
    <col min="11378" max="11379" width="15.5" style="15" customWidth="1"/>
    <col min="11380" max="11384" width="0" style="15" hidden="1" customWidth="1"/>
    <col min="11385" max="11385" width="20" style="15" customWidth="1"/>
    <col min="11386" max="11386" width="17" style="15" customWidth="1"/>
    <col min="11387" max="11387" width="21.1640625" style="15" customWidth="1"/>
    <col min="11388" max="11389" width="17" style="15" customWidth="1"/>
    <col min="11390" max="11390" width="21.1640625" style="15" customWidth="1"/>
    <col min="11391" max="11391" width="17" style="15" customWidth="1"/>
    <col min="11392" max="11392" width="23.1640625" style="15" customWidth="1"/>
    <col min="11393" max="11394" width="17" style="15" customWidth="1"/>
    <col min="11395" max="11395" width="20" style="15" customWidth="1"/>
    <col min="11396" max="11396" width="16.6640625" style="15" customWidth="1"/>
    <col min="11397" max="11397" width="20.83203125" style="15" customWidth="1"/>
    <col min="11398" max="11399" width="16.6640625" style="15" customWidth="1"/>
    <col min="11400" max="11400" width="27.5" style="15" customWidth="1"/>
    <col min="11401" max="11401" width="16.6640625" style="15" customWidth="1"/>
    <col min="11402" max="11402" width="22.33203125" style="15" customWidth="1"/>
    <col min="11403" max="11404" width="16.6640625" style="15" customWidth="1"/>
    <col min="11405" max="11405" width="20.6640625" style="15" customWidth="1"/>
    <col min="11406" max="11406" width="18" style="15" customWidth="1"/>
    <col min="11407" max="11407" width="22.33203125" style="15" customWidth="1"/>
    <col min="11408" max="11409" width="18" style="15" customWidth="1"/>
    <col min="11410" max="11410" width="25.33203125" style="15" customWidth="1"/>
    <col min="11411" max="11411" width="18" style="15" customWidth="1"/>
    <col min="11412" max="11412" width="26.6640625" style="15" customWidth="1"/>
    <col min="11413" max="11414" width="18" style="15" customWidth="1"/>
    <col min="11415" max="11415" width="21" style="15" customWidth="1"/>
    <col min="11416" max="11614" width="9.33203125" style="15"/>
    <col min="11615" max="11615" width="14.5" style="15" customWidth="1"/>
    <col min="11616" max="11616" width="45.83203125" style="15" customWidth="1"/>
    <col min="11617" max="11617" width="91" style="15" customWidth="1"/>
    <col min="11618" max="11618" width="37" style="15" customWidth="1"/>
    <col min="11619" max="11619" width="23.1640625" style="15" customWidth="1"/>
    <col min="11620" max="11620" width="33.6640625" style="15" customWidth="1"/>
    <col min="11621" max="11625" width="0" style="15" hidden="1" customWidth="1"/>
    <col min="11626" max="11626" width="23.6640625" style="15" customWidth="1"/>
    <col min="11627" max="11627" width="27.1640625" style="15" customWidth="1"/>
    <col min="11628" max="11628" width="21.6640625" style="15" customWidth="1"/>
    <col min="11629" max="11630" width="15.5" style="15" customWidth="1"/>
    <col min="11631" max="11631" width="24.6640625" style="15" customWidth="1"/>
    <col min="11632" max="11632" width="20.5" style="15" customWidth="1"/>
    <col min="11633" max="11633" width="25.5" style="15" customWidth="1"/>
    <col min="11634" max="11635" width="15.5" style="15" customWidth="1"/>
    <col min="11636" max="11640" width="0" style="15" hidden="1" customWidth="1"/>
    <col min="11641" max="11641" width="20" style="15" customWidth="1"/>
    <col min="11642" max="11642" width="17" style="15" customWidth="1"/>
    <col min="11643" max="11643" width="21.1640625" style="15" customWidth="1"/>
    <col min="11644" max="11645" width="17" style="15" customWidth="1"/>
    <col min="11646" max="11646" width="21.1640625" style="15" customWidth="1"/>
    <col min="11647" max="11647" width="17" style="15" customWidth="1"/>
    <col min="11648" max="11648" width="23.1640625" style="15" customWidth="1"/>
    <col min="11649" max="11650" width="17" style="15" customWidth="1"/>
    <col min="11651" max="11651" width="20" style="15" customWidth="1"/>
    <col min="11652" max="11652" width="16.6640625" style="15" customWidth="1"/>
    <col min="11653" max="11653" width="20.83203125" style="15" customWidth="1"/>
    <col min="11654" max="11655" width="16.6640625" style="15" customWidth="1"/>
    <col min="11656" max="11656" width="27.5" style="15" customWidth="1"/>
    <col min="11657" max="11657" width="16.6640625" style="15" customWidth="1"/>
    <col min="11658" max="11658" width="22.33203125" style="15" customWidth="1"/>
    <col min="11659" max="11660" width="16.6640625" style="15" customWidth="1"/>
    <col min="11661" max="11661" width="20.6640625" style="15" customWidth="1"/>
    <col min="11662" max="11662" width="18" style="15" customWidth="1"/>
    <col min="11663" max="11663" width="22.33203125" style="15" customWidth="1"/>
    <col min="11664" max="11665" width="18" style="15" customWidth="1"/>
    <col min="11666" max="11666" width="25.33203125" style="15" customWidth="1"/>
    <col min="11667" max="11667" width="18" style="15" customWidth="1"/>
    <col min="11668" max="11668" width="26.6640625" style="15" customWidth="1"/>
    <col min="11669" max="11670" width="18" style="15" customWidth="1"/>
    <col min="11671" max="11671" width="21" style="15" customWidth="1"/>
    <col min="11672" max="11870" width="9.33203125" style="15"/>
    <col min="11871" max="11871" width="14.5" style="15" customWidth="1"/>
    <col min="11872" max="11872" width="45.83203125" style="15" customWidth="1"/>
    <col min="11873" max="11873" width="91" style="15" customWidth="1"/>
    <col min="11874" max="11874" width="37" style="15" customWidth="1"/>
    <col min="11875" max="11875" width="23.1640625" style="15" customWidth="1"/>
    <col min="11876" max="11876" width="33.6640625" style="15" customWidth="1"/>
    <col min="11877" max="11881" width="0" style="15" hidden="1" customWidth="1"/>
    <col min="11882" max="11882" width="23.6640625" style="15" customWidth="1"/>
    <col min="11883" max="11883" width="27.1640625" style="15" customWidth="1"/>
    <col min="11884" max="11884" width="21.6640625" style="15" customWidth="1"/>
    <col min="11885" max="11886" width="15.5" style="15" customWidth="1"/>
    <col min="11887" max="11887" width="24.6640625" style="15" customWidth="1"/>
    <col min="11888" max="11888" width="20.5" style="15" customWidth="1"/>
    <col min="11889" max="11889" width="25.5" style="15" customWidth="1"/>
    <col min="11890" max="11891" width="15.5" style="15" customWidth="1"/>
    <col min="11892" max="11896" width="0" style="15" hidden="1" customWidth="1"/>
    <col min="11897" max="11897" width="20" style="15" customWidth="1"/>
    <col min="11898" max="11898" width="17" style="15" customWidth="1"/>
    <col min="11899" max="11899" width="21.1640625" style="15" customWidth="1"/>
    <col min="11900" max="11901" width="17" style="15" customWidth="1"/>
    <col min="11902" max="11902" width="21.1640625" style="15" customWidth="1"/>
    <col min="11903" max="11903" width="17" style="15" customWidth="1"/>
    <col min="11904" max="11904" width="23.1640625" style="15" customWidth="1"/>
    <col min="11905" max="11906" width="17" style="15" customWidth="1"/>
    <col min="11907" max="11907" width="20" style="15" customWidth="1"/>
    <col min="11908" max="11908" width="16.6640625" style="15" customWidth="1"/>
    <col min="11909" max="11909" width="20.83203125" style="15" customWidth="1"/>
    <col min="11910" max="11911" width="16.6640625" style="15" customWidth="1"/>
    <col min="11912" max="11912" width="27.5" style="15" customWidth="1"/>
    <col min="11913" max="11913" width="16.6640625" style="15" customWidth="1"/>
    <col min="11914" max="11914" width="22.33203125" style="15" customWidth="1"/>
    <col min="11915" max="11916" width="16.6640625" style="15" customWidth="1"/>
    <col min="11917" max="11917" width="20.6640625" style="15" customWidth="1"/>
    <col min="11918" max="11918" width="18" style="15" customWidth="1"/>
    <col min="11919" max="11919" width="22.33203125" style="15" customWidth="1"/>
    <col min="11920" max="11921" width="18" style="15" customWidth="1"/>
    <col min="11922" max="11922" width="25.33203125" style="15" customWidth="1"/>
    <col min="11923" max="11923" width="18" style="15" customWidth="1"/>
    <col min="11924" max="11924" width="26.6640625" style="15" customWidth="1"/>
    <col min="11925" max="11926" width="18" style="15" customWidth="1"/>
    <col min="11927" max="11927" width="21" style="15" customWidth="1"/>
    <col min="11928" max="12126" width="9.33203125" style="15"/>
    <col min="12127" max="12127" width="14.5" style="15" customWidth="1"/>
    <col min="12128" max="12128" width="45.83203125" style="15" customWidth="1"/>
    <col min="12129" max="12129" width="91" style="15" customWidth="1"/>
    <col min="12130" max="12130" width="37" style="15" customWidth="1"/>
    <col min="12131" max="12131" width="23.1640625" style="15" customWidth="1"/>
    <col min="12132" max="12132" width="33.6640625" style="15" customWidth="1"/>
    <col min="12133" max="12137" width="0" style="15" hidden="1" customWidth="1"/>
    <col min="12138" max="12138" width="23.6640625" style="15" customWidth="1"/>
    <col min="12139" max="12139" width="27.1640625" style="15" customWidth="1"/>
    <col min="12140" max="12140" width="21.6640625" style="15" customWidth="1"/>
    <col min="12141" max="12142" width="15.5" style="15" customWidth="1"/>
    <col min="12143" max="12143" width="24.6640625" style="15" customWidth="1"/>
    <col min="12144" max="12144" width="20.5" style="15" customWidth="1"/>
    <col min="12145" max="12145" width="25.5" style="15" customWidth="1"/>
    <col min="12146" max="12147" width="15.5" style="15" customWidth="1"/>
    <col min="12148" max="12152" width="0" style="15" hidden="1" customWidth="1"/>
    <col min="12153" max="12153" width="20" style="15" customWidth="1"/>
    <col min="12154" max="12154" width="17" style="15" customWidth="1"/>
    <col min="12155" max="12155" width="21.1640625" style="15" customWidth="1"/>
    <col min="12156" max="12157" width="17" style="15" customWidth="1"/>
    <col min="12158" max="12158" width="21.1640625" style="15" customWidth="1"/>
    <col min="12159" max="12159" width="17" style="15" customWidth="1"/>
    <col min="12160" max="12160" width="23.1640625" style="15" customWidth="1"/>
    <col min="12161" max="12162" width="17" style="15" customWidth="1"/>
    <col min="12163" max="12163" width="20" style="15" customWidth="1"/>
    <col min="12164" max="12164" width="16.6640625" style="15" customWidth="1"/>
    <col min="12165" max="12165" width="20.83203125" style="15" customWidth="1"/>
    <col min="12166" max="12167" width="16.6640625" style="15" customWidth="1"/>
    <col min="12168" max="12168" width="27.5" style="15" customWidth="1"/>
    <col min="12169" max="12169" width="16.6640625" style="15" customWidth="1"/>
    <col min="12170" max="12170" width="22.33203125" style="15" customWidth="1"/>
    <col min="12171" max="12172" width="16.6640625" style="15" customWidth="1"/>
    <col min="12173" max="12173" width="20.6640625" style="15" customWidth="1"/>
    <col min="12174" max="12174" width="18" style="15" customWidth="1"/>
    <col min="12175" max="12175" width="22.33203125" style="15" customWidth="1"/>
    <col min="12176" max="12177" width="18" style="15" customWidth="1"/>
    <col min="12178" max="12178" width="25.33203125" style="15" customWidth="1"/>
    <col min="12179" max="12179" width="18" style="15" customWidth="1"/>
    <col min="12180" max="12180" width="26.6640625" style="15" customWidth="1"/>
    <col min="12181" max="12182" width="18" style="15" customWidth="1"/>
    <col min="12183" max="12183" width="21" style="15" customWidth="1"/>
    <col min="12184" max="12382" width="9.33203125" style="15"/>
    <col min="12383" max="12383" width="14.5" style="15" customWidth="1"/>
    <col min="12384" max="12384" width="45.83203125" style="15" customWidth="1"/>
    <col min="12385" max="12385" width="91" style="15" customWidth="1"/>
    <col min="12386" max="12386" width="37" style="15" customWidth="1"/>
    <col min="12387" max="12387" width="23.1640625" style="15" customWidth="1"/>
    <col min="12388" max="12388" width="33.6640625" style="15" customWidth="1"/>
    <col min="12389" max="12393" width="0" style="15" hidden="1" customWidth="1"/>
    <col min="12394" max="12394" width="23.6640625" style="15" customWidth="1"/>
    <col min="12395" max="12395" width="27.1640625" style="15" customWidth="1"/>
    <col min="12396" max="12396" width="21.6640625" style="15" customWidth="1"/>
    <col min="12397" max="12398" width="15.5" style="15" customWidth="1"/>
    <col min="12399" max="12399" width="24.6640625" style="15" customWidth="1"/>
    <col min="12400" max="12400" width="20.5" style="15" customWidth="1"/>
    <col min="12401" max="12401" width="25.5" style="15" customWidth="1"/>
    <col min="12402" max="12403" width="15.5" style="15" customWidth="1"/>
    <col min="12404" max="12408" width="0" style="15" hidden="1" customWidth="1"/>
    <col min="12409" max="12409" width="20" style="15" customWidth="1"/>
    <col min="12410" max="12410" width="17" style="15" customWidth="1"/>
    <col min="12411" max="12411" width="21.1640625" style="15" customWidth="1"/>
    <col min="12412" max="12413" width="17" style="15" customWidth="1"/>
    <col min="12414" max="12414" width="21.1640625" style="15" customWidth="1"/>
    <col min="12415" max="12415" width="17" style="15" customWidth="1"/>
    <col min="12416" max="12416" width="23.1640625" style="15" customWidth="1"/>
    <col min="12417" max="12418" width="17" style="15" customWidth="1"/>
    <col min="12419" max="12419" width="20" style="15" customWidth="1"/>
    <col min="12420" max="12420" width="16.6640625" style="15" customWidth="1"/>
    <col min="12421" max="12421" width="20.83203125" style="15" customWidth="1"/>
    <col min="12422" max="12423" width="16.6640625" style="15" customWidth="1"/>
    <col min="12424" max="12424" width="27.5" style="15" customWidth="1"/>
    <col min="12425" max="12425" width="16.6640625" style="15" customWidth="1"/>
    <col min="12426" max="12426" width="22.33203125" style="15" customWidth="1"/>
    <col min="12427" max="12428" width="16.6640625" style="15" customWidth="1"/>
    <col min="12429" max="12429" width="20.6640625" style="15" customWidth="1"/>
    <col min="12430" max="12430" width="18" style="15" customWidth="1"/>
    <col min="12431" max="12431" width="22.33203125" style="15" customWidth="1"/>
    <col min="12432" max="12433" width="18" style="15" customWidth="1"/>
    <col min="12434" max="12434" width="25.33203125" style="15" customWidth="1"/>
    <col min="12435" max="12435" width="18" style="15" customWidth="1"/>
    <col min="12436" max="12436" width="26.6640625" style="15" customWidth="1"/>
    <col min="12437" max="12438" width="18" style="15" customWidth="1"/>
    <col min="12439" max="12439" width="21" style="15" customWidth="1"/>
    <col min="12440" max="12638" width="9.33203125" style="15"/>
    <col min="12639" max="12639" width="14.5" style="15" customWidth="1"/>
    <col min="12640" max="12640" width="45.83203125" style="15" customWidth="1"/>
    <col min="12641" max="12641" width="91" style="15" customWidth="1"/>
    <col min="12642" max="12642" width="37" style="15" customWidth="1"/>
    <col min="12643" max="12643" width="23.1640625" style="15" customWidth="1"/>
    <col min="12644" max="12644" width="33.6640625" style="15" customWidth="1"/>
    <col min="12645" max="12649" width="0" style="15" hidden="1" customWidth="1"/>
    <col min="12650" max="12650" width="23.6640625" style="15" customWidth="1"/>
    <col min="12651" max="12651" width="27.1640625" style="15" customWidth="1"/>
    <col min="12652" max="12652" width="21.6640625" style="15" customWidth="1"/>
    <col min="12653" max="12654" width="15.5" style="15" customWidth="1"/>
    <col min="12655" max="12655" width="24.6640625" style="15" customWidth="1"/>
    <col min="12656" max="12656" width="20.5" style="15" customWidth="1"/>
    <col min="12657" max="12657" width="25.5" style="15" customWidth="1"/>
    <col min="12658" max="12659" width="15.5" style="15" customWidth="1"/>
    <col min="12660" max="12664" width="0" style="15" hidden="1" customWidth="1"/>
    <col min="12665" max="12665" width="20" style="15" customWidth="1"/>
    <col min="12666" max="12666" width="17" style="15" customWidth="1"/>
    <col min="12667" max="12667" width="21.1640625" style="15" customWidth="1"/>
    <col min="12668" max="12669" width="17" style="15" customWidth="1"/>
    <col min="12670" max="12670" width="21.1640625" style="15" customWidth="1"/>
    <col min="12671" max="12671" width="17" style="15" customWidth="1"/>
    <col min="12672" max="12672" width="23.1640625" style="15" customWidth="1"/>
    <col min="12673" max="12674" width="17" style="15" customWidth="1"/>
    <col min="12675" max="12675" width="20" style="15" customWidth="1"/>
    <col min="12676" max="12676" width="16.6640625" style="15" customWidth="1"/>
    <col min="12677" max="12677" width="20.83203125" style="15" customWidth="1"/>
    <col min="12678" max="12679" width="16.6640625" style="15" customWidth="1"/>
    <col min="12680" max="12680" width="27.5" style="15" customWidth="1"/>
    <col min="12681" max="12681" width="16.6640625" style="15" customWidth="1"/>
    <col min="12682" max="12682" width="22.33203125" style="15" customWidth="1"/>
    <col min="12683" max="12684" width="16.6640625" style="15" customWidth="1"/>
    <col min="12685" max="12685" width="20.6640625" style="15" customWidth="1"/>
    <col min="12686" max="12686" width="18" style="15" customWidth="1"/>
    <col min="12687" max="12687" width="22.33203125" style="15" customWidth="1"/>
    <col min="12688" max="12689" width="18" style="15" customWidth="1"/>
    <col min="12690" max="12690" width="25.33203125" style="15" customWidth="1"/>
    <col min="12691" max="12691" width="18" style="15" customWidth="1"/>
    <col min="12692" max="12692" width="26.6640625" style="15" customWidth="1"/>
    <col min="12693" max="12694" width="18" style="15" customWidth="1"/>
    <col min="12695" max="12695" width="21" style="15" customWidth="1"/>
    <col min="12696" max="12894" width="9.33203125" style="15"/>
    <col min="12895" max="12895" width="14.5" style="15" customWidth="1"/>
    <col min="12896" max="12896" width="45.83203125" style="15" customWidth="1"/>
    <col min="12897" max="12897" width="91" style="15" customWidth="1"/>
    <col min="12898" max="12898" width="37" style="15" customWidth="1"/>
    <col min="12899" max="12899" width="23.1640625" style="15" customWidth="1"/>
    <col min="12900" max="12900" width="33.6640625" style="15" customWidth="1"/>
    <col min="12901" max="12905" width="0" style="15" hidden="1" customWidth="1"/>
    <col min="12906" max="12906" width="23.6640625" style="15" customWidth="1"/>
    <col min="12907" max="12907" width="27.1640625" style="15" customWidth="1"/>
    <col min="12908" max="12908" width="21.6640625" style="15" customWidth="1"/>
    <col min="12909" max="12910" width="15.5" style="15" customWidth="1"/>
    <col min="12911" max="12911" width="24.6640625" style="15" customWidth="1"/>
    <col min="12912" max="12912" width="20.5" style="15" customWidth="1"/>
    <col min="12913" max="12913" width="25.5" style="15" customWidth="1"/>
    <col min="12914" max="12915" width="15.5" style="15" customWidth="1"/>
    <col min="12916" max="12920" width="0" style="15" hidden="1" customWidth="1"/>
    <col min="12921" max="12921" width="20" style="15" customWidth="1"/>
    <col min="12922" max="12922" width="17" style="15" customWidth="1"/>
    <col min="12923" max="12923" width="21.1640625" style="15" customWidth="1"/>
    <col min="12924" max="12925" width="17" style="15" customWidth="1"/>
    <col min="12926" max="12926" width="21.1640625" style="15" customWidth="1"/>
    <col min="12927" max="12927" width="17" style="15" customWidth="1"/>
    <col min="12928" max="12928" width="23.1640625" style="15" customWidth="1"/>
    <col min="12929" max="12930" width="17" style="15" customWidth="1"/>
    <col min="12931" max="12931" width="20" style="15" customWidth="1"/>
    <col min="12932" max="12932" width="16.6640625" style="15" customWidth="1"/>
    <col min="12933" max="12933" width="20.83203125" style="15" customWidth="1"/>
    <col min="12934" max="12935" width="16.6640625" style="15" customWidth="1"/>
    <col min="12936" max="12936" width="27.5" style="15" customWidth="1"/>
    <col min="12937" max="12937" width="16.6640625" style="15" customWidth="1"/>
    <col min="12938" max="12938" width="22.33203125" style="15" customWidth="1"/>
    <col min="12939" max="12940" width="16.6640625" style="15" customWidth="1"/>
    <col min="12941" max="12941" width="20.6640625" style="15" customWidth="1"/>
    <col min="12942" max="12942" width="18" style="15" customWidth="1"/>
    <col min="12943" max="12943" width="22.33203125" style="15" customWidth="1"/>
    <col min="12944" max="12945" width="18" style="15" customWidth="1"/>
    <col min="12946" max="12946" width="25.33203125" style="15" customWidth="1"/>
    <col min="12947" max="12947" width="18" style="15" customWidth="1"/>
    <col min="12948" max="12948" width="26.6640625" style="15" customWidth="1"/>
    <col min="12949" max="12950" width="18" style="15" customWidth="1"/>
    <col min="12951" max="12951" width="21" style="15" customWidth="1"/>
    <col min="12952" max="13150" width="9.33203125" style="15"/>
    <col min="13151" max="13151" width="14.5" style="15" customWidth="1"/>
    <col min="13152" max="13152" width="45.83203125" style="15" customWidth="1"/>
    <col min="13153" max="13153" width="91" style="15" customWidth="1"/>
    <col min="13154" max="13154" width="37" style="15" customWidth="1"/>
    <col min="13155" max="13155" width="23.1640625" style="15" customWidth="1"/>
    <col min="13156" max="13156" width="33.6640625" style="15" customWidth="1"/>
    <col min="13157" max="13161" width="0" style="15" hidden="1" customWidth="1"/>
    <col min="13162" max="13162" width="23.6640625" style="15" customWidth="1"/>
    <col min="13163" max="13163" width="27.1640625" style="15" customWidth="1"/>
    <col min="13164" max="13164" width="21.6640625" style="15" customWidth="1"/>
    <col min="13165" max="13166" width="15.5" style="15" customWidth="1"/>
    <col min="13167" max="13167" width="24.6640625" style="15" customWidth="1"/>
    <col min="13168" max="13168" width="20.5" style="15" customWidth="1"/>
    <col min="13169" max="13169" width="25.5" style="15" customWidth="1"/>
    <col min="13170" max="13171" width="15.5" style="15" customWidth="1"/>
    <col min="13172" max="13176" width="0" style="15" hidden="1" customWidth="1"/>
    <col min="13177" max="13177" width="20" style="15" customWidth="1"/>
    <col min="13178" max="13178" width="17" style="15" customWidth="1"/>
    <col min="13179" max="13179" width="21.1640625" style="15" customWidth="1"/>
    <col min="13180" max="13181" width="17" style="15" customWidth="1"/>
    <col min="13182" max="13182" width="21.1640625" style="15" customWidth="1"/>
    <col min="13183" max="13183" width="17" style="15" customWidth="1"/>
    <col min="13184" max="13184" width="23.1640625" style="15" customWidth="1"/>
    <col min="13185" max="13186" width="17" style="15" customWidth="1"/>
    <col min="13187" max="13187" width="20" style="15" customWidth="1"/>
    <col min="13188" max="13188" width="16.6640625" style="15" customWidth="1"/>
    <col min="13189" max="13189" width="20.83203125" style="15" customWidth="1"/>
    <col min="13190" max="13191" width="16.6640625" style="15" customWidth="1"/>
    <col min="13192" max="13192" width="27.5" style="15" customWidth="1"/>
    <col min="13193" max="13193" width="16.6640625" style="15" customWidth="1"/>
    <col min="13194" max="13194" width="22.33203125" style="15" customWidth="1"/>
    <col min="13195" max="13196" width="16.6640625" style="15" customWidth="1"/>
    <col min="13197" max="13197" width="20.6640625" style="15" customWidth="1"/>
    <col min="13198" max="13198" width="18" style="15" customWidth="1"/>
    <col min="13199" max="13199" width="22.33203125" style="15" customWidth="1"/>
    <col min="13200" max="13201" width="18" style="15" customWidth="1"/>
    <col min="13202" max="13202" width="25.33203125" style="15" customWidth="1"/>
    <col min="13203" max="13203" width="18" style="15" customWidth="1"/>
    <col min="13204" max="13204" width="26.6640625" style="15" customWidth="1"/>
    <col min="13205" max="13206" width="18" style="15" customWidth="1"/>
    <col min="13207" max="13207" width="21" style="15" customWidth="1"/>
    <col min="13208" max="13406" width="9.33203125" style="15"/>
    <col min="13407" max="13407" width="14.5" style="15" customWidth="1"/>
    <col min="13408" max="13408" width="45.83203125" style="15" customWidth="1"/>
    <col min="13409" max="13409" width="91" style="15" customWidth="1"/>
    <col min="13410" max="13410" width="37" style="15" customWidth="1"/>
    <col min="13411" max="13411" width="23.1640625" style="15" customWidth="1"/>
    <col min="13412" max="13412" width="33.6640625" style="15" customWidth="1"/>
    <col min="13413" max="13417" width="0" style="15" hidden="1" customWidth="1"/>
    <col min="13418" max="13418" width="23.6640625" style="15" customWidth="1"/>
    <col min="13419" max="13419" width="27.1640625" style="15" customWidth="1"/>
    <col min="13420" max="13420" width="21.6640625" style="15" customWidth="1"/>
    <col min="13421" max="13422" width="15.5" style="15" customWidth="1"/>
    <col min="13423" max="13423" width="24.6640625" style="15" customWidth="1"/>
    <col min="13424" max="13424" width="20.5" style="15" customWidth="1"/>
    <col min="13425" max="13425" width="25.5" style="15" customWidth="1"/>
    <col min="13426" max="13427" width="15.5" style="15" customWidth="1"/>
    <col min="13428" max="13432" width="0" style="15" hidden="1" customWidth="1"/>
    <col min="13433" max="13433" width="20" style="15" customWidth="1"/>
    <col min="13434" max="13434" width="17" style="15" customWidth="1"/>
    <col min="13435" max="13435" width="21.1640625" style="15" customWidth="1"/>
    <col min="13436" max="13437" width="17" style="15" customWidth="1"/>
    <col min="13438" max="13438" width="21.1640625" style="15" customWidth="1"/>
    <col min="13439" max="13439" width="17" style="15" customWidth="1"/>
    <col min="13440" max="13440" width="23.1640625" style="15" customWidth="1"/>
    <col min="13441" max="13442" width="17" style="15" customWidth="1"/>
    <col min="13443" max="13443" width="20" style="15" customWidth="1"/>
    <col min="13444" max="13444" width="16.6640625" style="15" customWidth="1"/>
    <col min="13445" max="13445" width="20.83203125" style="15" customWidth="1"/>
    <col min="13446" max="13447" width="16.6640625" style="15" customWidth="1"/>
    <col min="13448" max="13448" width="27.5" style="15" customWidth="1"/>
    <col min="13449" max="13449" width="16.6640625" style="15" customWidth="1"/>
    <col min="13450" max="13450" width="22.33203125" style="15" customWidth="1"/>
    <col min="13451" max="13452" width="16.6640625" style="15" customWidth="1"/>
    <col min="13453" max="13453" width="20.6640625" style="15" customWidth="1"/>
    <col min="13454" max="13454" width="18" style="15" customWidth="1"/>
    <col min="13455" max="13455" width="22.33203125" style="15" customWidth="1"/>
    <col min="13456" max="13457" width="18" style="15" customWidth="1"/>
    <col min="13458" max="13458" width="25.33203125" style="15" customWidth="1"/>
    <col min="13459" max="13459" width="18" style="15" customWidth="1"/>
    <col min="13460" max="13460" width="26.6640625" style="15" customWidth="1"/>
    <col min="13461" max="13462" width="18" style="15" customWidth="1"/>
    <col min="13463" max="13463" width="21" style="15" customWidth="1"/>
    <col min="13464" max="13662" width="9.33203125" style="15"/>
    <col min="13663" max="13663" width="14.5" style="15" customWidth="1"/>
    <col min="13664" max="13664" width="45.83203125" style="15" customWidth="1"/>
    <col min="13665" max="13665" width="91" style="15" customWidth="1"/>
    <col min="13666" max="13666" width="37" style="15" customWidth="1"/>
    <col min="13667" max="13667" width="23.1640625" style="15" customWidth="1"/>
    <col min="13668" max="13668" width="33.6640625" style="15" customWidth="1"/>
    <col min="13669" max="13673" width="0" style="15" hidden="1" customWidth="1"/>
    <col min="13674" max="13674" width="23.6640625" style="15" customWidth="1"/>
    <col min="13675" max="13675" width="27.1640625" style="15" customWidth="1"/>
    <col min="13676" max="13676" width="21.6640625" style="15" customWidth="1"/>
    <col min="13677" max="13678" width="15.5" style="15" customWidth="1"/>
    <col min="13679" max="13679" width="24.6640625" style="15" customWidth="1"/>
    <col min="13680" max="13680" width="20.5" style="15" customWidth="1"/>
    <col min="13681" max="13681" width="25.5" style="15" customWidth="1"/>
    <col min="13682" max="13683" width="15.5" style="15" customWidth="1"/>
    <col min="13684" max="13688" width="0" style="15" hidden="1" customWidth="1"/>
    <col min="13689" max="13689" width="20" style="15" customWidth="1"/>
    <col min="13690" max="13690" width="17" style="15" customWidth="1"/>
    <col min="13691" max="13691" width="21.1640625" style="15" customWidth="1"/>
    <col min="13692" max="13693" width="17" style="15" customWidth="1"/>
    <col min="13694" max="13694" width="21.1640625" style="15" customWidth="1"/>
    <col min="13695" max="13695" width="17" style="15" customWidth="1"/>
    <col min="13696" max="13696" width="23.1640625" style="15" customWidth="1"/>
    <col min="13697" max="13698" width="17" style="15" customWidth="1"/>
    <col min="13699" max="13699" width="20" style="15" customWidth="1"/>
    <col min="13700" max="13700" width="16.6640625" style="15" customWidth="1"/>
    <col min="13701" max="13701" width="20.83203125" style="15" customWidth="1"/>
    <col min="13702" max="13703" width="16.6640625" style="15" customWidth="1"/>
    <col min="13704" max="13704" width="27.5" style="15" customWidth="1"/>
    <col min="13705" max="13705" width="16.6640625" style="15" customWidth="1"/>
    <col min="13706" max="13706" width="22.33203125" style="15" customWidth="1"/>
    <col min="13707" max="13708" width="16.6640625" style="15" customWidth="1"/>
    <col min="13709" max="13709" width="20.6640625" style="15" customWidth="1"/>
    <col min="13710" max="13710" width="18" style="15" customWidth="1"/>
    <col min="13711" max="13711" width="22.33203125" style="15" customWidth="1"/>
    <col min="13712" max="13713" width="18" style="15" customWidth="1"/>
    <col min="13714" max="13714" width="25.33203125" style="15" customWidth="1"/>
    <col min="13715" max="13715" width="18" style="15" customWidth="1"/>
    <col min="13716" max="13716" width="26.6640625" style="15" customWidth="1"/>
    <col min="13717" max="13718" width="18" style="15" customWidth="1"/>
    <col min="13719" max="13719" width="21" style="15" customWidth="1"/>
    <col min="13720" max="13918" width="9.33203125" style="15"/>
    <col min="13919" max="13919" width="14.5" style="15" customWidth="1"/>
    <col min="13920" max="13920" width="45.83203125" style="15" customWidth="1"/>
    <col min="13921" max="13921" width="91" style="15" customWidth="1"/>
    <col min="13922" max="13922" width="37" style="15" customWidth="1"/>
    <col min="13923" max="13923" width="23.1640625" style="15" customWidth="1"/>
    <col min="13924" max="13924" width="33.6640625" style="15" customWidth="1"/>
    <col min="13925" max="13929" width="0" style="15" hidden="1" customWidth="1"/>
    <col min="13930" max="13930" width="23.6640625" style="15" customWidth="1"/>
    <col min="13931" max="13931" width="27.1640625" style="15" customWidth="1"/>
    <col min="13932" max="13932" width="21.6640625" style="15" customWidth="1"/>
    <col min="13933" max="13934" width="15.5" style="15" customWidth="1"/>
    <col min="13935" max="13935" width="24.6640625" style="15" customWidth="1"/>
    <col min="13936" max="13936" width="20.5" style="15" customWidth="1"/>
    <col min="13937" max="13937" width="25.5" style="15" customWidth="1"/>
    <col min="13938" max="13939" width="15.5" style="15" customWidth="1"/>
    <col min="13940" max="13944" width="0" style="15" hidden="1" customWidth="1"/>
    <col min="13945" max="13945" width="20" style="15" customWidth="1"/>
    <col min="13946" max="13946" width="17" style="15" customWidth="1"/>
    <col min="13947" max="13947" width="21.1640625" style="15" customWidth="1"/>
    <col min="13948" max="13949" width="17" style="15" customWidth="1"/>
    <col min="13950" max="13950" width="21.1640625" style="15" customWidth="1"/>
    <col min="13951" max="13951" width="17" style="15" customWidth="1"/>
    <col min="13952" max="13952" width="23.1640625" style="15" customWidth="1"/>
    <col min="13953" max="13954" width="17" style="15" customWidth="1"/>
    <col min="13955" max="13955" width="20" style="15" customWidth="1"/>
    <col min="13956" max="13956" width="16.6640625" style="15" customWidth="1"/>
    <col min="13957" max="13957" width="20.83203125" style="15" customWidth="1"/>
    <col min="13958" max="13959" width="16.6640625" style="15" customWidth="1"/>
    <col min="13960" max="13960" width="27.5" style="15" customWidth="1"/>
    <col min="13961" max="13961" width="16.6640625" style="15" customWidth="1"/>
    <col min="13962" max="13962" width="22.33203125" style="15" customWidth="1"/>
    <col min="13963" max="13964" width="16.6640625" style="15" customWidth="1"/>
    <col min="13965" max="13965" width="20.6640625" style="15" customWidth="1"/>
    <col min="13966" max="13966" width="18" style="15" customWidth="1"/>
    <col min="13967" max="13967" width="22.33203125" style="15" customWidth="1"/>
    <col min="13968" max="13969" width="18" style="15" customWidth="1"/>
    <col min="13970" max="13970" width="25.33203125" style="15" customWidth="1"/>
    <col min="13971" max="13971" width="18" style="15" customWidth="1"/>
    <col min="13972" max="13972" width="26.6640625" style="15" customWidth="1"/>
    <col min="13973" max="13974" width="18" style="15" customWidth="1"/>
    <col min="13975" max="13975" width="21" style="15" customWidth="1"/>
    <col min="13976" max="14174" width="9.33203125" style="15"/>
    <col min="14175" max="14175" width="14.5" style="15" customWidth="1"/>
    <col min="14176" max="14176" width="45.83203125" style="15" customWidth="1"/>
    <col min="14177" max="14177" width="91" style="15" customWidth="1"/>
    <col min="14178" max="14178" width="37" style="15" customWidth="1"/>
    <col min="14179" max="14179" width="23.1640625" style="15" customWidth="1"/>
    <col min="14180" max="14180" width="33.6640625" style="15" customWidth="1"/>
    <col min="14181" max="14185" width="0" style="15" hidden="1" customWidth="1"/>
    <col min="14186" max="14186" width="23.6640625" style="15" customWidth="1"/>
    <col min="14187" max="14187" width="27.1640625" style="15" customWidth="1"/>
    <col min="14188" max="14188" width="21.6640625" style="15" customWidth="1"/>
    <col min="14189" max="14190" width="15.5" style="15" customWidth="1"/>
    <col min="14191" max="14191" width="24.6640625" style="15" customWidth="1"/>
    <col min="14192" max="14192" width="20.5" style="15" customWidth="1"/>
    <col min="14193" max="14193" width="25.5" style="15" customWidth="1"/>
    <col min="14194" max="14195" width="15.5" style="15" customWidth="1"/>
    <col min="14196" max="14200" width="0" style="15" hidden="1" customWidth="1"/>
    <col min="14201" max="14201" width="20" style="15" customWidth="1"/>
    <col min="14202" max="14202" width="17" style="15" customWidth="1"/>
    <col min="14203" max="14203" width="21.1640625" style="15" customWidth="1"/>
    <col min="14204" max="14205" width="17" style="15" customWidth="1"/>
    <col min="14206" max="14206" width="21.1640625" style="15" customWidth="1"/>
    <col min="14207" max="14207" width="17" style="15" customWidth="1"/>
    <col min="14208" max="14208" width="23.1640625" style="15" customWidth="1"/>
    <col min="14209" max="14210" width="17" style="15" customWidth="1"/>
    <col min="14211" max="14211" width="20" style="15" customWidth="1"/>
    <col min="14212" max="14212" width="16.6640625" style="15" customWidth="1"/>
    <col min="14213" max="14213" width="20.83203125" style="15" customWidth="1"/>
    <col min="14214" max="14215" width="16.6640625" style="15" customWidth="1"/>
    <col min="14216" max="14216" width="27.5" style="15" customWidth="1"/>
    <col min="14217" max="14217" width="16.6640625" style="15" customWidth="1"/>
    <col min="14218" max="14218" width="22.33203125" style="15" customWidth="1"/>
    <col min="14219" max="14220" width="16.6640625" style="15" customWidth="1"/>
    <col min="14221" max="14221" width="20.6640625" style="15" customWidth="1"/>
    <col min="14222" max="14222" width="18" style="15" customWidth="1"/>
    <col min="14223" max="14223" width="22.33203125" style="15" customWidth="1"/>
    <col min="14224" max="14225" width="18" style="15" customWidth="1"/>
    <col min="14226" max="14226" width="25.33203125" style="15" customWidth="1"/>
    <col min="14227" max="14227" width="18" style="15" customWidth="1"/>
    <col min="14228" max="14228" width="26.6640625" style="15" customWidth="1"/>
    <col min="14229" max="14230" width="18" style="15" customWidth="1"/>
    <col min="14231" max="14231" width="21" style="15" customWidth="1"/>
    <col min="14232" max="14430" width="9.33203125" style="15"/>
    <col min="14431" max="14431" width="14.5" style="15" customWidth="1"/>
    <col min="14432" max="14432" width="45.83203125" style="15" customWidth="1"/>
    <col min="14433" max="14433" width="91" style="15" customWidth="1"/>
    <col min="14434" max="14434" width="37" style="15" customWidth="1"/>
    <col min="14435" max="14435" width="23.1640625" style="15" customWidth="1"/>
    <col min="14436" max="14436" width="33.6640625" style="15" customWidth="1"/>
    <col min="14437" max="14441" width="0" style="15" hidden="1" customWidth="1"/>
    <col min="14442" max="14442" width="23.6640625" style="15" customWidth="1"/>
    <col min="14443" max="14443" width="27.1640625" style="15" customWidth="1"/>
    <col min="14444" max="14444" width="21.6640625" style="15" customWidth="1"/>
    <col min="14445" max="14446" width="15.5" style="15" customWidth="1"/>
    <col min="14447" max="14447" width="24.6640625" style="15" customWidth="1"/>
    <col min="14448" max="14448" width="20.5" style="15" customWidth="1"/>
    <col min="14449" max="14449" width="25.5" style="15" customWidth="1"/>
    <col min="14450" max="14451" width="15.5" style="15" customWidth="1"/>
    <col min="14452" max="14456" width="0" style="15" hidden="1" customWidth="1"/>
    <col min="14457" max="14457" width="20" style="15" customWidth="1"/>
    <col min="14458" max="14458" width="17" style="15" customWidth="1"/>
    <col min="14459" max="14459" width="21.1640625" style="15" customWidth="1"/>
    <col min="14460" max="14461" width="17" style="15" customWidth="1"/>
    <col min="14462" max="14462" width="21.1640625" style="15" customWidth="1"/>
    <col min="14463" max="14463" width="17" style="15" customWidth="1"/>
    <col min="14464" max="14464" width="23.1640625" style="15" customWidth="1"/>
    <col min="14465" max="14466" width="17" style="15" customWidth="1"/>
    <col min="14467" max="14467" width="20" style="15" customWidth="1"/>
    <col min="14468" max="14468" width="16.6640625" style="15" customWidth="1"/>
    <col min="14469" max="14469" width="20.83203125" style="15" customWidth="1"/>
    <col min="14470" max="14471" width="16.6640625" style="15" customWidth="1"/>
    <col min="14472" max="14472" width="27.5" style="15" customWidth="1"/>
    <col min="14473" max="14473" width="16.6640625" style="15" customWidth="1"/>
    <col min="14474" max="14474" width="22.33203125" style="15" customWidth="1"/>
    <col min="14475" max="14476" width="16.6640625" style="15" customWidth="1"/>
    <col min="14477" max="14477" width="20.6640625" style="15" customWidth="1"/>
    <col min="14478" max="14478" width="18" style="15" customWidth="1"/>
    <col min="14479" max="14479" width="22.33203125" style="15" customWidth="1"/>
    <col min="14480" max="14481" width="18" style="15" customWidth="1"/>
    <col min="14482" max="14482" width="25.33203125" style="15" customWidth="1"/>
    <col min="14483" max="14483" width="18" style="15" customWidth="1"/>
    <col min="14484" max="14484" width="26.6640625" style="15" customWidth="1"/>
    <col min="14485" max="14486" width="18" style="15" customWidth="1"/>
    <col min="14487" max="14487" width="21" style="15" customWidth="1"/>
    <col min="14488" max="14686" width="9.33203125" style="15"/>
    <col min="14687" max="14687" width="14.5" style="15" customWidth="1"/>
    <col min="14688" max="14688" width="45.83203125" style="15" customWidth="1"/>
    <col min="14689" max="14689" width="91" style="15" customWidth="1"/>
    <col min="14690" max="14690" width="37" style="15" customWidth="1"/>
    <col min="14691" max="14691" width="23.1640625" style="15" customWidth="1"/>
    <col min="14692" max="14692" width="33.6640625" style="15" customWidth="1"/>
    <col min="14693" max="14697" width="0" style="15" hidden="1" customWidth="1"/>
    <col min="14698" max="14698" width="23.6640625" style="15" customWidth="1"/>
    <col min="14699" max="14699" width="27.1640625" style="15" customWidth="1"/>
    <col min="14700" max="14700" width="21.6640625" style="15" customWidth="1"/>
    <col min="14701" max="14702" width="15.5" style="15" customWidth="1"/>
    <col min="14703" max="14703" width="24.6640625" style="15" customWidth="1"/>
    <col min="14704" max="14704" width="20.5" style="15" customWidth="1"/>
    <col min="14705" max="14705" width="25.5" style="15" customWidth="1"/>
    <col min="14706" max="14707" width="15.5" style="15" customWidth="1"/>
    <col min="14708" max="14712" width="0" style="15" hidden="1" customWidth="1"/>
    <col min="14713" max="14713" width="20" style="15" customWidth="1"/>
    <col min="14714" max="14714" width="17" style="15" customWidth="1"/>
    <col min="14715" max="14715" width="21.1640625" style="15" customWidth="1"/>
    <col min="14716" max="14717" width="17" style="15" customWidth="1"/>
    <col min="14718" max="14718" width="21.1640625" style="15" customWidth="1"/>
    <col min="14719" max="14719" width="17" style="15" customWidth="1"/>
    <col min="14720" max="14720" width="23.1640625" style="15" customWidth="1"/>
    <col min="14721" max="14722" width="17" style="15" customWidth="1"/>
    <col min="14723" max="14723" width="20" style="15" customWidth="1"/>
    <col min="14724" max="14724" width="16.6640625" style="15" customWidth="1"/>
    <col min="14725" max="14725" width="20.83203125" style="15" customWidth="1"/>
    <col min="14726" max="14727" width="16.6640625" style="15" customWidth="1"/>
    <col min="14728" max="14728" width="27.5" style="15" customWidth="1"/>
    <col min="14729" max="14729" width="16.6640625" style="15" customWidth="1"/>
    <col min="14730" max="14730" width="22.33203125" style="15" customWidth="1"/>
    <col min="14731" max="14732" width="16.6640625" style="15" customWidth="1"/>
    <col min="14733" max="14733" width="20.6640625" style="15" customWidth="1"/>
    <col min="14734" max="14734" width="18" style="15" customWidth="1"/>
    <col min="14735" max="14735" width="22.33203125" style="15" customWidth="1"/>
    <col min="14736" max="14737" width="18" style="15" customWidth="1"/>
    <col min="14738" max="14738" width="25.33203125" style="15" customWidth="1"/>
    <col min="14739" max="14739" width="18" style="15" customWidth="1"/>
    <col min="14740" max="14740" width="26.6640625" style="15" customWidth="1"/>
    <col min="14741" max="14742" width="18" style="15" customWidth="1"/>
    <col min="14743" max="14743" width="21" style="15" customWidth="1"/>
    <col min="14744" max="14942" width="9.33203125" style="15"/>
    <col min="14943" max="14943" width="14.5" style="15" customWidth="1"/>
    <col min="14944" max="14944" width="45.83203125" style="15" customWidth="1"/>
    <col min="14945" max="14945" width="91" style="15" customWidth="1"/>
    <col min="14946" max="14946" width="37" style="15" customWidth="1"/>
    <col min="14947" max="14947" width="23.1640625" style="15" customWidth="1"/>
    <col min="14948" max="14948" width="33.6640625" style="15" customWidth="1"/>
    <col min="14949" max="14953" width="0" style="15" hidden="1" customWidth="1"/>
    <col min="14954" max="14954" width="23.6640625" style="15" customWidth="1"/>
    <col min="14955" max="14955" width="27.1640625" style="15" customWidth="1"/>
    <col min="14956" max="14956" width="21.6640625" style="15" customWidth="1"/>
    <col min="14957" max="14958" width="15.5" style="15" customWidth="1"/>
    <col min="14959" max="14959" width="24.6640625" style="15" customWidth="1"/>
    <col min="14960" max="14960" width="20.5" style="15" customWidth="1"/>
    <col min="14961" max="14961" width="25.5" style="15" customWidth="1"/>
    <col min="14962" max="14963" width="15.5" style="15" customWidth="1"/>
    <col min="14964" max="14968" width="0" style="15" hidden="1" customWidth="1"/>
    <col min="14969" max="14969" width="20" style="15" customWidth="1"/>
    <col min="14970" max="14970" width="17" style="15" customWidth="1"/>
    <col min="14971" max="14971" width="21.1640625" style="15" customWidth="1"/>
    <col min="14972" max="14973" width="17" style="15" customWidth="1"/>
    <col min="14974" max="14974" width="21.1640625" style="15" customWidth="1"/>
    <col min="14975" max="14975" width="17" style="15" customWidth="1"/>
    <col min="14976" max="14976" width="23.1640625" style="15" customWidth="1"/>
    <col min="14977" max="14978" width="17" style="15" customWidth="1"/>
    <col min="14979" max="14979" width="20" style="15" customWidth="1"/>
    <col min="14980" max="14980" width="16.6640625" style="15" customWidth="1"/>
    <col min="14981" max="14981" width="20.83203125" style="15" customWidth="1"/>
    <col min="14982" max="14983" width="16.6640625" style="15" customWidth="1"/>
    <col min="14984" max="14984" width="27.5" style="15" customWidth="1"/>
    <col min="14985" max="14985" width="16.6640625" style="15" customWidth="1"/>
    <col min="14986" max="14986" width="22.33203125" style="15" customWidth="1"/>
    <col min="14987" max="14988" width="16.6640625" style="15" customWidth="1"/>
    <col min="14989" max="14989" width="20.6640625" style="15" customWidth="1"/>
    <col min="14990" max="14990" width="18" style="15" customWidth="1"/>
    <col min="14991" max="14991" width="22.33203125" style="15" customWidth="1"/>
    <col min="14992" max="14993" width="18" style="15" customWidth="1"/>
    <col min="14994" max="14994" width="25.33203125" style="15" customWidth="1"/>
    <col min="14995" max="14995" width="18" style="15" customWidth="1"/>
    <col min="14996" max="14996" width="26.6640625" style="15" customWidth="1"/>
    <col min="14997" max="14998" width="18" style="15" customWidth="1"/>
    <col min="14999" max="14999" width="21" style="15" customWidth="1"/>
    <col min="15000" max="15198" width="9.33203125" style="15"/>
    <col min="15199" max="15199" width="14.5" style="15" customWidth="1"/>
    <col min="15200" max="15200" width="45.83203125" style="15" customWidth="1"/>
    <col min="15201" max="15201" width="91" style="15" customWidth="1"/>
    <col min="15202" max="15202" width="37" style="15" customWidth="1"/>
    <col min="15203" max="15203" width="23.1640625" style="15" customWidth="1"/>
    <col min="15204" max="15204" width="33.6640625" style="15" customWidth="1"/>
    <col min="15205" max="15209" width="0" style="15" hidden="1" customWidth="1"/>
    <col min="15210" max="15210" width="23.6640625" style="15" customWidth="1"/>
    <col min="15211" max="15211" width="27.1640625" style="15" customWidth="1"/>
    <col min="15212" max="15212" width="21.6640625" style="15" customWidth="1"/>
    <col min="15213" max="15214" width="15.5" style="15" customWidth="1"/>
    <col min="15215" max="15215" width="24.6640625" style="15" customWidth="1"/>
    <col min="15216" max="15216" width="20.5" style="15" customWidth="1"/>
    <col min="15217" max="15217" width="25.5" style="15" customWidth="1"/>
    <col min="15218" max="15219" width="15.5" style="15" customWidth="1"/>
    <col min="15220" max="15224" width="0" style="15" hidden="1" customWidth="1"/>
    <col min="15225" max="15225" width="20" style="15" customWidth="1"/>
    <col min="15226" max="15226" width="17" style="15" customWidth="1"/>
    <col min="15227" max="15227" width="21.1640625" style="15" customWidth="1"/>
    <col min="15228" max="15229" width="17" style="15" customWidth="1"/>
    <col min="15230" max="15230" width="21.1640625" style="15" customWidth="1"/>
    <col min="15231" max="15231" width="17" style="15" customWidth="1"/>
    <col min="15232" max="15232" width="23.1640625" style="15" customWidth="1"/>
    <col min="15233" max="15234" width="17" style="15" customWidth="1"/>
    <col min="15235" max="15235" width="20" style="15" customWidth="1"/>
    <col min="15236" max="15236" width="16.6640625" style="15" customWidth="1"/>
    <col min="15237" max="15237" width="20.83203125" style="15" customWidth="1"/>
    <col min="15238" max="15239" width="16.6640625" style="15" customWidth="1"/>
    <col min="15240" max="15240" width="27.5" style="15" customWidth="1"/>
    <col min="15241" max="15241" width="16.6640625" style="15" customWidth="1"/>
    <col min="15242" max="15242" width="22.33203125" style="15" customWidth="1"/>
    <col min="15243" max="15244" width="16.6640625" style="15" customWidth="1"/>
    <col min="15245" max="15245" width="20.6640625" style="15" customWidth="1"/>
    <col min="15246" max="15246" width="18" style="15" customWidth="1"/>
    <col min="15247" max="15247" width="22.33203125" style="15" customWidth="1"/>
    <col min="15248" max="15249" width="18" style="15" customWidth="1"/>
    <col min="15250" max="15250" width="25.33203125" style="15" customWidth="1"/>
    <col min="15251" max="15251" width="18" style="15" customWidth="1"/>
    <col min="15252" max="15252" width="26.6640625" style="15" customWidth="1"/>
    <col min="15253" max="15254" width="18" style="15" customWidth="1"/>
    <col min="15255" max="15255" width="21" style="15" customWidth="1"/>
    <col min="15256" max="15454" width="9.33203125" style="15"/>
    <col min="15455" max="15455" width="14.5" style="15" customWidth="1"/>
    <col min="15456" max="15456" width="45.83203125" style="15" customWidth="1"/>
    <col min="15457" max="15457" width="91" style="15" customWidth="1"/>
    <col min="15458" max="15458" width="37" style="15" customWidth="1"/>
    <col min="15459" max="15459" width="23.1640625" style="15" customWidth="1"/>
    <col min="15460" max="15460" width="33.6640625" style="15" customWidth="1"/>
    <col min="15461" max="15465" width="0" style="15" hidden="1" customWidth="1"/>
    <col min="15466" max="15466" width="23.6640625" style="15" customWidth="1"/>
    <col min="15467" max="15467" width="27.1640625" style="15" customWidth="1"/>
    <col min="15468" max="15468" width="21.6640625" style="15" customWidth="1"/>
    <col min="15469" max="15470" width="15.5" style="15" customWidth="1"/>
    <col min="15471" max="15471" width="24.6640625" style="15" customWidth="1"/>
    <col min="15472" max="15472" width="20.5" style="15" customWidth="1"/>
    <col min="15473" max="15473" width="25.5" style="15" customWidth="1"/>
    <col min="15474" max="15475" width="15.5" style="15" customWidth="1"/>
    <col min="15476" max="15480" width="0" style="15" hidden="1" customWidth="1"/>
    <col min="15481" max="15481" width="20" style="15" customWidth="1"/>
    <col min="15482" max="15482" width="17" style="15" customWidth="1"/>
    <col min="15483" max="15483" width="21.1640625" style="15" customWidth="1"/>
    <col min="15484" max="15485" width="17" style="15" customWidth="1"/>
    <col min="15486" max="15486" width="21.1640625" style="15" customWidth="1"/>
    <col min="15487" max="15487" width="17" style="15" customWidth="1"/>
    <col min="15488" max="15488" width="23.1640625" style="15" customWidth="1"/>
    <col min="15489" max="15490" width="17" style="15" customWidth="1"/>
    <col min="15491" max="15491" width="20" style="15" customWidth="1"/>
    <col min="15492" max="15492" width="16.6640625" style="15" customWidth="1"/>
    <col min="15493" max="15493" width="20.83203125" style="15" customWidth="1"/>
    <col min="15494" max="15495" width="16.6640625" style="15" customWidth="1"/>
    <col min="15496" max="15496" width="27.5" style="15" customWidth="1"/>
    <col min="15497" max="15497" width="16.6640625" style="15" customWidth="1"/>
    <col min="15498" max="15498" width="22.33203125" style="15" customWidth="1"/>
    <col min="15499" max="15500" width="16.6640625" style="15" customWidth="1"/>
    <col min="15501" max="15501" width="20.6640625" style="15" customWidth="1"/>
    <col min="15502" max="15502" width="18" style="15" customWidth="1"/>
    <col min="15503" max="15503" width="22.33203125" style="15" customWidth="1"/>
    <col min="15504" max="15505" width="18" style="15" customWidth="1"/>
    <col min="15506" max="15506" width="25.33203125" style="15" customWidth="1"/>
    <col min="15507" max="15507" width="18" style="15" customWidth="1"/>
    <col min="15508" max="15508" width="26.6640625" style="15" customWidth="1"/>
    <col min="15509" max="15510" width="18" style="15" customWidth="1"/>
    <col min="15511" max="15511" width="21" style="15" customWidth="1"/>
    <col min="15512" max="15710" width="9.33203125" style="15"/>
    <col min="15711" max="15711" width="14.5" style="15" customWidth="1"/>
    <col min="15712" max="15712" width="45.83203125" style="15" customWidth="1"/>
    <col min="15713" max="15713" width="91" style="15" customWidth="1"/>
    <col min="15714" max="15714" width="37" style="15" customWidth="1"/>
    <col min="15715" max="15715" width="23.1640625" style="15" customWidth="1"/>
    <col min="15716" max="15716" width="33.6640625" style="15" customWidth="1"/>
    <col min="15717" max="15721" width="0" style="15" hidden="1" customWidth="1"/>
    <col min="15722" max="15722" width="23.6640625" style="15" customWidth="1"/>
    <col min="15723" max="15723" width="27.1640625" style="15" customWidth="1"/>
    <col min="15724" max="15724" width="21.6640625" style="15" customWidth="1"/>
    <col min="15725" max="15726" width="15.5" style="15" customWidth="1"/>
    <col min="15727" max="15727" width="24.6640625" style="15" customWidth="1"/>
    <col min="15728" max="15728" width="20.5" style="15" customWidth="1"/>
    <col min="15729" max="15729" width="25.5" style="15" customWidth="1"/>
    <col min="15730" max="15731" width="15.5" style="15" customWidth="1"/>
    <col min="15732" max="15736" width="0" style="15" hidden="1" customWidth="1"/>
    <col min="15737" max="15737" width="20" style="15" customWidth="1"/>
    <col min="15738" max="15738" width="17" style="15" customWidth="1"/>
    <col min="15739" max="15739" width="21.1640625" style="15" customWidth="1"/>
    <col min="15740" max="15741" width="17" style="15" customWidth="1"/>
    <col min="15742" max="15742" width="21.1640625" style="15" customWidth="1"/>
    <col min="15743" max="15743" width="17" style="15" customWidth="1"/>
    <col min="15744" max="15744" width="23.1640625" style="15" customWidth="1"/>
    <col min="15745" max="15746" width="17" style="15" customWidth="1"/>
    <col min="15747" max="15747" width="20" style="15" customWidth="1"/>
    <col min="15748" max="15748" width="16.6640625" style="15" customWidth="1"/>
    <col min="15749" max="15749" width="20.83203125" style="15" customWidth="1"/>
    <col min="15750" max="15751" width="16.6640625" style="15" customWidth="1"/>
    <col min="15752" max="15752" width="27.5" style="15" customWidth="1"/>
    <col min="15753" max="15753" width="16.6640625" style="15" customWidth="1"/>
    <col min="15754" max="15754" width="22.33203125" style="15" customWidth="1"/>
    <col min="15755" max="15756" width="16.6640625" style="15" customWidth="1"/>
    <col min="15757" max="15757" width="20.6640625" style="15" customWidth="1"/>
    <col min="15758" max="15758" width="18" style="15" customWidth="1"/>
    <col min="15759" max="15759" width="22.33203125" style="15" customWidth="1"/>
    <col min="15760" max="15761" width="18" style="15" customWidth="1"/>
    <col min="15762" max="15762" width="25.33203125" style="15" customWidth="1"/>
    <col min="15763" max="15763" width="18" style="15" customWidth="1"/>
    <col min="15764" max="15764" width="26.6640625" style="15" customWidth="1"/>
    <col min="15765" max="15766" width="18" style="15" customWidth="1"/>
    <col min="15767" max="15767" width="21" style="15" customWidth="1"/>
    <col min="15768" max="15966" width="9.33203125" style="15"/>
    <col min="15967" max="15967" width="14.5" style="15" customWidth="1"/>
    <col min="15968" max="15968" width="45.83203125" style="15" customWidth="1"/>
    <col min="15969" max="15969" width="91" style="15" customWidth="1"/>
    <col min="15970" max="15970" width="37" style="15" customWidth="1"/>
    <col min="15971" max="15971" width="23.1640625" style="15" customWidth="1"/>
    <col min="15972" max="15972" width="33.6640625" style="15" customWidth="1"/>
    <col min="15973" max="15977" width="0" style="15" hidden="1" customWidth="1"/>
    <col min="15978" max="15978" width="23.6640625" style="15" customWidth="1"/>
    <col min="15979" max="15979" width="27.1640625" style="15" customWidth="1"/>
    <col min="15980" max="15980" width="21.6640625" style="15" customWidth="1"/>
    <col min="15981" max="15982" width="15.5" style="15" customWidth="1"/>
    <col min="15983" max="15983" width="24.6640625" style="15" customWidth="1"/>
    <col min="15984" max="15984" width="20.5" style="15" customWidth="1"/>
    <col min="15985" max="15985" width="25.5" style="15" customWidth="1"/>
    <col min="15986" max="15987" width="15.5" style="15" customWidth="1"/>
    <col min="15988" max="15992" width="0" style="15" hidden="1" customWidth="1"/>
    <col min="15993" max="15993" width="20" style="15" customWidth="1"/>
    <col min="15994" max="15994" width="17" style="15" customWidth="1"/>
    <col min="15995" max="15995" width="21.1640625" style="15" customWidth="1"/>
    <col min="15996" max="15997" width="17" style="15" customWidth="1"/>
    <col min="15998" max="15998" width="21.1640625" style="15" customWidth="1"/>
    <col min="15999" max="15999" width="17" style="15" customWidth="1"/>
    <col min="16000" max="16000" width="23.1640625" style="15" customWidth="1"/>
    <col min="16001" max="16002" width="17" style="15" customWidth="1"/>
    <col min="16003" max="16003" width="20" style="15" customWidth="1"/>
    <col min="16004" max="16004" width="16.6640625" style="15" customWidth="1"/>
    <col min="16005" max="16005" width="20.83203125" style="15" customWidth="1"/>
    <col min="16006" max="16007" width="16.6640625" style="15" customWidth="1"/>
    <col min="16008" max="16008" width="27.5" style="15" customWidth="1"/>
    <col min="16009" max="16009" width="16.6640625" style="15" customWidth="1"/>
    <col min="16010" max="16010" width="22.33203125" style="15" customWidth="1"/>
    <col min="16011" max="16012" width="16.6640625" style="15" customWidth="1"/>
    <col min="16013" max="16013" width="20.6640625" style="15" customWidth="1"/>
    <col min="16014" max="16014" width="18" style="15" customWidth="1"/>
    <col min="16015" max="16015" width="22.33203125" style="15" customWidth="1"/>
    <col min="16016" max="16017" width="18" style="15" customWidth="1"/>
    <col min="16018" max="16018" width="25.33203125" style="15" customWidth="1"/>
    <col min="16019" max="16019" width="18" style="15" customWidth="1"/>
    <col min="16020" max="16020" width="26.6640625" style="15" customWidth="1"/>
    <col min="16021" max="16022" width="18" style="15" customWidth="1"/>
    <col min="16023" max="16023" width="21" style="15" customWidth="1"/>
    <col min="16024" max="16222" width="9.33203125" style="15"/>
    <col min="16223" max="16223" width="14.5" style="15" customWidth="1"/>
    <col min="16224" max="16224" width="45.83203125" style="15" customWidth="1"/>
    <col min="16225" max="16225" width="91" style="15" customWidth="1"/>
    <col min="16226" max="16226" width="37" style="15" customWidth="1"/>
    <col min="16227" max="16227" width="23.1640625" style="15" customWidth="1"/>
    <col min="16228" max="16228" width="33.6640625" style="15" customWidth="1"/>
    <col min="16229" max="16233" width="0" style="15" hidden="1" customWidth="1"/>
    <col min="16234" max="16234" width="23.6640625" style="15" customWidth="1"/>
    <col min="16235" max="16235" width="27.1640625" style="15" customWidth="1"/>
    <col min="16236" max="16236" width="21.6640625" style="15" customWidth="1"/>
    <col min="16237" max="16238" width="15.5" style="15" customWidth="1"/>
    <col min="16239" max="16239" width="24.6640625" style="15" customWidth="1"/>
    <col min="16240" max="16240" width="20.5" style="15" customWidth="1"/>
    <col min="16241" max="16241" width="25.5" style="15" customWidth="1"/>
    <col min="16242" max="16243" width="15.5" style="15" customWidth="1"/>
    <col min="16244" max="16248" width="0" style="15" hidden="1" customWidth="1"/>
    <col min="16249" max="16249" width="20" style="15" customWidth="1"/>
    <col min="16250" max="16250" width="17" style="15" customWidth="1"/>
    <col min="16251" max="16251" width="21.1640625" style="15" customWidth="1"/>
    <col min="16252" max="16253" width="17" style="15" customWidth="1"/>
    <col min="16254" max="16254" width="21.1640625" style="15" customWidth="1"/>
    <col min="16255" max="16255" width="17" style="15" customWidth="1"/>
    <col min="16256" max="16256" width="23.1640625" style="15" customWidth="1"/>
    <col min="16257" max="16258" width="17" style="15" customWidth="1"/>
    <col min="16259" max="16259" width="20" style="15" customWidth="1"/>
    <col min="16260" max="16260" width="16.6640625" style="15" customWidth="1"/>
    <col min="16261" max="16261" width="20.83203125" style="15" customWidth="1"/>
    <col min="16262" max="16263" width="16.6640625" style="15" customWidth="1"/>
    <col min="16264" max="16264" width="27.5" style="15" customWidth="1"/>
    <col min="16265" max="16265" width="16.6640625" style="15" customWidth="1"/>
    <col min="16266" max="16266" width="22.33203125" style="15" customWidth="1"/>
    <col min="16267" max="16268" width="16.6640625" style="15" customWidth="1"/>
    <col min="16269" max="16269" width="20.6640625" style="15" customWidth="1"/>
    <col min="16270" max="16270" width="18" style="15" customWidth="1"/>
    <col min="16271" max="16271" width="22.33203125" style="15" customWidth="1"/>
    <col min="16272" max="16273" width="18" style="15" customWidth="1"/>
    <col min="16274" max="16274" width="25.33203125" style="15" customWidth="1"/>
    <col min="16275" max="16275" width="18" style="15" customWidth="1"/>
    <col min="16276" max="16276" width="26.6640625" style="15" customWidth="1"/>
    <col min="16277" max="16278" width="18" style="15" customWidth="1"/>
    <col min="16279" max="16279" width="21" style="15" customWidth="1"/>
    <col min="16280" max="16384" width="9.33203125" style="15"/>
  </cols>
  <sheetData>
    <row r="1" spans="1:151" ht="28.5" customHeight="1" x14ac:dyDescent="0.25">
      <c r="ER1" s="216" t="s">
        <v>35</v>
      </c>
      <c r="ES1" s="216"/>
      <c r="ET1" s="216"/>
      <c r="EU1" s="216"/>
    </row>
    <row r="2" spans="1:151" ht="28.5" customHeight="1" x14ac:dyDescent="0.25">
      <c r="ER2" s="10"/>
      <c r="ES2" s="9"/>
      <c r="ET2" s="9"/>
      <c r="EU2" s="9"/>
    </row>
    <row r="3" spans="1:151" ht="44.25" customHeight="1" x14ac:dyDescent="0.25">
      <c r="A3" s="234" t="s">
        <v>44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4"/>
      <c r="BA3" s="234"/>
      <c r="BB3" s="234"/>
      <c r="BC3" s="234"/>
      <c r="BD3" s="234"/>
      <c r="BE3" s="234"/>
      <c r="BF3" s="234"/>
      <c r="BG3" s="234"/>
      <c r="BH3" s="234"/>
      <c r="BI3" s="234"/>
      <c r="BJ3" s="234"/>
      <c r="BK3" s="234"/>
      <c r="BL3" s="234"/>
      <c r="BM3" s="234"/>
      <c r="BN3" s="234"/>
      <c r="BO3" s="234"/>
      <c r="BP3" s="234"/>
      <c r="BQ3" s="234"/>
      <c r="BR3" s="234"/>
      <c r="BS3" s="234"/>
      <c r="BT3" s="234"/>
      <c r="BU3" s="234"/>
      <c r="BV3" s="234"/>
      <c r="BW3" s="234"/>
      <c r="BX3" s="234"/>
      <c r="BY3" s="234"/>
      <c r="BZ3" s="234"/>
      <c r="CA3" s="234"/>
      <c r="CB3" s="234"/>
      <c r="CC3" s="234"/>
      <c r="CD3" s="234"/>
      <c r="CE3" s="234"/>
      <c r="CF3" s="234"/>
      <c r="CG3" s="234"/>
      <c r="CH3" s="234"/>
      <c r="CI3" s="234"/>
      <c r="CJ3" s="234"/>
      <c r="CK3" s="234"/>
      <c r="CL3" s="234"/>
      <c r="CM3" s="234"/>
      <c r="CN3" s="234"/>
      <c r="CO3" s="234"/>
      <c r="CP3" s="234"/>
      <c r="CQ3" s="234"/>
      <c r="CR3" s="234"/>
      <c r="CS3" s="234"/>
      <c r="CT3" s="234"/>
      <c r="CU3" s="234"/>
      <c r="CV3" s="234"/>
      <c r="CW3" s="234"/>
      <c r="CX3" s="234"/>
      <c r="CY3" s="234"/>
      <c r="CZ3" s="234"/>
      <c r="DA3" s="234"/>
      <c r="DB3" s="234"/>
      <c r="DC3" s="234"/>
      <c r="DD3" s="234"/>
      <c r="DE3" s="234"/>
      <c r="DF3" s="234"/>
      <c r="DG3" s="234"/>
      <c r="DH3" s="234"/>
      <c r="DI3" s="234"/>
      <c r="DJ3" s="234"/>
      <c r="DK3" s="234"/>
      <c r="DL3" s="234"/>
      <c r="DM3" s="234"/>
      <c r="DN3" s="234"/>
      <c r="DO3" s="234"/>
      <c r="DP3" s="234"/>
      <c r="DQ3" s="234"/>
      <c r="DR3" s="234"/>
      <c r="DS3" s="234"/>
      <c r="DT3" s="234"/>
      <c r="DU3" s="234"/>
      <c r="DV3" s="234"/>
      <c r="DW3" s="234"/>
      <c r="DX3" s="234"/>
      <c r="DY3" s="234"/>
      <c r="DZ3" s="234"/>
      <c r="EA3" s="234"/>
      <c r="EB3" s="234"/>
      <c r="EC3" s="234"/>
      <c r="ED3" s="234"/>
      <c r="EE3" s="234"/>
      <c r="EF3" s="234"/>
      <c r="EG3" s="234"/>
      <c r="EH3" s="234"/>
      <c r="EI3" s="234"/>
      <c r="EJ3" s="234"/>
      <c r="EK3" s="234"/>
      <c r="EL3" s="234"/>
      <c r="EM3" s="234"/>
      <c r="EN3" s="234"/>
      <c r="EO3" s="234"/>
      <c r="EP3" s="234"/>
      <c r="EQ3" s="234"/>
      <c r="ER3" s="234"/>
      <c r="ES3" s="234"/>
      <c r="ET3" s="234"/>
      <c r="EU3" s="234"/>
    </row>
    <row r="5" spans="1:151" ht="27" customHeight="1" x14ac:dyDescent="0.25">
      <c r="A5" s="159"/>
      <c r="B5" s="21"/>
      <c r="C5" s="160"/>
      <c r="D5" s="161"/>
      <c r="E5" s="16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162" t="s">
        <v>32</v>
      </c>
    </row>
    <row r="6" spans="1:151" ht="42.75" customHeight="1" x14ac:dyDescent="0.25">
      <c r="A6" s="252" t="s">
        <v>0</v>
      </c>
      <c r="B6" s="255" t="s">
        <v>30</v>
      </c>
      <c r="C6" s="255" t="s">
        <v>18</v>
      </c>
      <c r="D6" s="255" t="s">
        <v>19</v>
      </c>
      <c r="E6" s="255" t="s">
        <v>20</v>
      </c>
      <c r="F6" s="255" t="s">
        <v>21</v>
      </c>
      <c r="G6" s="261" t="s">
        <v>22</v>
      </c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2"/>
      <c r="BA6" s="272"/>
      <c r="BB6" s="272"/>
      <c r="BC6" s="272"/>
      <c r="BD6" s="272"/>
      <c r="BE6" s="273"/>
      <c r="BF6" s="260" t="s">
        <v>23</v>
      </c>
      <c r="BG6" s="260"/>
      <c r="BH6" s="260"/>
      <c r="BI6" s="260"/>
      <c r="BJ6" s="260"/>
      <c r="BK6" s="260"/>
      <c r="BL6" s="260"/>
      <c r="BM6" s="260"/>
      <c r="BN6" s="260"/>
      <c r="BO6" s="260"/>
      <c r="BP6" s="260"/>
      <c r="BQ6" s="260"/>
      <c r="BR6" s="260"/>
      <c r="BS6" s="260"/>
      <c r="BT6" s="260"/>
      <c r="BU6" s="260"/>
      <c r="BV6" s="260"/>
      <c r="BW6" s="260"/>
      <c r="BX6" s="260"/>
      <c r="BY6" s="260"/>
      <c r="BZ6" s="260"/>
      <c r="CA6" s="260"/>
      <c r="CB6" s="260"/>
      <c r="CC6" s="260"/>
      <c r="CD6" s="260"/>
      <c r="CE6" s="260"/>
      <c r="CF6" s="260"/>
      <c r="CG6" s="260"/>
      <c r="CH6" s="260"/>
      <c r="CI6" s="260"/>
      <c r="CJ6" s="260"/>
      <c r="CK6" s="261" t="s">
        <v>24</v>
      </c>
      <c r="CL6" s="262"/>
      <c r="CM6" s="262"/>
      <c r="CN6" s="262"/>
      <c r="CO6" s="262"/>
      <c r="CP6" s="262"/>
      <c r="CQ6" s="262"/>
      <c r="CR6" s="262"/>
      <c r="CS6" s="262"/>
      <c r="CT6" s="262"/>
      <c r="CU6" s="262"/>
      <c r="CV6" s="262"/>
      <c r="CW6" s="262"/>
      <c r="CX6" s="262"/>
      <c r="CY6" s="262"/>
      <c r="CZ6" s="262"/>
      <c r="DA6" s="262"/>
      <c r="DB6" s="262"/>
      <c r="DC6" s="262"/>
      <c r="DD6" s="262"/>
      <c r="DE6" s="262"/>
      <c r="DF6" s="262"/>
      <c r="DG6" s="262"/>
      <c r="DH6" s="262"/>
      <c r="DI6" s="262"/>
      <c r="DJ6" s="262"/>
      <c r="DK6" s="262"/>
      <c r="DL6" s="262"/>
      <c r="DM6" s="262"/>
      <c r="DN6" s="262"/>
      <c r="DO6" s="263"/>
      <c r="DP6" s="261" t="s">
        <v>25</v>
      </c>
      <c r="DQ6" s="262"/>
      <c r="DR6" s="262"/>
      <c r="DS6" s="262"/>
      <c r="DT6" s="262"/>
      <c r="DU6" s="262"/>
      <c r="DV6" s="262"/>
      <c r="DW6" s="262"/>
      <c r="DX6" s="262"/>
      <c r="DY6" s="262"/>
      <c r="DZ6" s="262"/>
      <c r="EA6" s="262"/>
      <c r="EB6" s="262"/>
      <c r="EC6" s="262"/>
      <c r="ED6" s="262"/>
      <c r="EE6" s="262"/>
      <c r="EF6" s="262"/>
      <c r="EG6" s="262"/>
      <c r="EH6" s="262"/>
      <c r="EI6" s="262"/>
      <c r="EJ6" s="262"/>
      <c r="EK6" s="262"/>
      <c r="EL6" s="262"/>
      <c r="EM6" s="262"/>
      <c r="EN6" s="262"/>
      <c r="EO6" s="262"/>
      <c r="EP6" s="262"/>
      <c r="EQ6" s="262"/>
      <c r="ER6" s="262"/>
      <c r="ES6" s="262"/>
      <c r="ET6" s="263"/>
      <c r="EU6" s="264" t="s">
        <v>26</v>
      </c>
    </row>
    <row r="7" spans="1:151" ht="15.75" customHeight="1" x14ac:dyDescent="0.25">
      <c r="A7" s="253"/>
      <c r="B7" s="256"/>
      <c r="C7" s="256"/>
      <c r="D7" s="256"/>
      <c r="E7" s="256"/>
      <c r="F7" s="258"/>
      <c r="G7" s="277" t="s">
        <v>27</v>
      </c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  <c r="AD7" s="272"/>
      <c r="AE7" s="272"/>
      <c r="AF7" s="272"/>
      <c r="AG7" s="272"/>
      <c r="AH7" s="272"/>
      <c r="AI7" s="272"/>
      <c r="AJ7" s="272"/>
      <c r="AK7" s="272"/>
      <c r="AL7" s="272"/>
      <c r="AM7" s="272"/>
      <c r="AN7" s="272"/>
      <c r="AO7" s="272"/>
      <c r="AP7" s="272"/>
      <c r="AQ7" s="272"/>
      <c r="AR7" s="272"/>
      <c r="AS7" s="272"/>
      <c r="AT7" s="272"/>
      <c r="AU7" s="272"/>
      <c r="AV7" s="272"/>
      <c r="AW7" s="272"/>
      <c r="AX7" s="272"/>
      <c r="AY7" s="272"/>
      <c r="AZ7" s="272"/>
      <c r="BA7" s="272"/>
      <c r="BB7" s="272"/>
      <c r="BC7" s="272"/>
      <c r="BD7" s="272"/>
      <c r="BE7" s="273"/>
      <c r="BF7" s="267" t="s">
        <v>31</v>
      </c>
      <c r="BG7" s="277" t="s">
        <v>27</v>
      </c>
      <c r="BH7" s="272"/>
      <c r="BI7" s="272"/>
      <c r="BJ7" s="272"/>
      <c r="BK7" s="272"/>
      <c r="BL7" s="272"/>
      <c r="BM7" s="272"/>
      <c r="BN7" s="272"/>
      <c r="BO7" s="272"/>
      <c r="BP7" s="272"/>
      <c r="BQ7" s="272"/>
      <c r="BR7" s="272"/>
      <c r="BS7" s="272"/>
      <c r="BT7" s="272"/>
      <c r="BU7" s="272"/>
      <c r="BV7" s="272"/>
      <c r="BW7" s="272"/>
      <c r="BX7" s="272"/>
      <c r="BY7" s="272"/>
      <c r="BZ7" s="272"/>
      <c r="CA7" s="272"/>
      <c r="CB7" s="272"/>
      <c r="CC7" s="272"/>
      <c r="CD7" s="272"/>
      <c r="CE7" s="272"/>
      <c r="CF7" s="272"/>
      <c r="CG7" s="272"/>
      <c r="CH7" s="272"/>
      <c r="CI7" s="272"/>
      <c r="CJ7" s="273"/>
      <c r="CK7" s="267" t="s">
        <v>31</v>
      </c>
      <c r="CL7" s="277" t="s">
        <v>27</v>
      </c>
      <c r="CM7" s="272"/>
      <c r="CN7" s="272"/>
      <c r="CO7" s="272"/>
      <c r="CP7" s="272"/>
      <c r="CQ7" s="272"/>
      <c r="CR7" s="272"/>
      <c r="CS7" s="272"/>
      <c r="CT7" s="272"/>
      <c r="CU7" s="272"/>
      <c r="CV7" s="272"/>
      <c r="CW7" s="272"/>
      <c r="CX7" s="272"/>
      <c r="CY7" s="272"/>
      <c r="CZ7" s="272"/>
      <c r="DA7" s="272"/>
      <c r="DB7" s="272"/>
      <c r="DC7" s="272"/>
      <c r="DD7" s="272"/>
      <c r="DE7" s="272"/>
      <c r="DF7" s="272"/>
      <c r="DG7" s="272"/>
      <c r="DH7" s="272"/>
      <c r="DI7" s="272"/>
      <c r="DJ7" s="272"/>
      <c r="DK7" s="272"/>
      <c r="DL7" s="272"/>
      <c r="DM7" s="272"/>
      <c r="DN7" s="272"/>
      <c r="DO7" s="273"/>
      <c r="DP7" s="267" t="s">
        <v>31</v>
      </c>
      <c r="DQ7" s="277" t="s">
        <v>27</v>
      </c>
      <c r="DR7" s="272"/>
      <c r="DS7" s="272"/>
      <c r="DT7" s="272"/>
      <c r="DU7" s="272"/>
      <c r="DV7" s="272"/>
      <c r="DW7" s="272"/>
      <c r="DX7" s="272"/>
      <c r="DY7" s="272"/>
      <c r="DZ7" s="272"/>
      <c r="EA7" s="272"/>
      <c r="EB7" s="272"/>
      <c r="EC7" s="272"/>
      <c r="ED7" s="272"/>
      <c r="EE7" s="272"/>
      <c r="EF7" s="272"/>
      <c r="EG7" s="272"/>
      <c r="EH7" s="272"/>
      <c r="EI7" s="272"/>
      <c r="EJ7" s="272"/>
      <c r="EK7" s="272"/>
      <c r="EL7" s="272"/>
      <c r="EM7" s="272"/>
      <c r="EN7" s="272"/>
      <c r="EO7" s="272"/>
      <c r="EP7" s="272"/>
      <c r="EQ7" s="272"/>
      <c r="ER7" s="272"/>
      <c r="ES7" s="272"/>
      <c r="ET7" s="273"/>
      <c r="EU7" s="265"/>
    </row>
    <row r="8" spans="1:151" ht="24.75" customHeight="1" x14ac:dyDescent="0.25">
      <c r="A8" s="253"/>
      <c r="B8" s="256"/>
      <c r="C8" s="256"/>
      <c r="D8" s="256"/>
      <c r="E8" s="256"/>
      <c r="F8" s="258"/>
      <c r="G8" s="267" t="s">
        <v>202</v>
      </c>
      <c r="H8" s="251" t="s">
        <v>6</v>
      </c>
      <c r="I8" s="278">
        <v>2021</v>
      </c>
      <c r="J8" s="223"/>
      <c r="K8" s="223"/>
      <c r="L8" s="224"/>
      <c r="M8" s="267" t="s">
        <v>6</v>
      </c>
      <c r="N8" s="267">
        <v>2022</v>
      </c>
      <c r="O8" s="270"/>
      <c r="P8" s="270"/>
      <c r="Q8" s="270"/>
      <c r="R8" s="267" t="s">
        <v>6</v>
      </c>
      <c r="S8" s="267">
        <v>2023</v>
      </c>
      <c r="T8" s="270"/>
      <c r="U8" s="270"/>
      <c r="V8" s="270"/>
      <c r="W8" s="251" t="s">
        <v>6</v>
      </c>
      <c r="X8" s="250">
        <v>2024</v>
      </c>
      <c r="Y8" s="233"/>
      <c r="Z8" s="233"/>
      <c r="AA8" s="233"/>
      <c r="AB8" s="251" t="s">
        <v>6</v>
      </c>
      <c r="AC8" s="250">
        <v>2025</v>
      </c>
      <c r="AD8" s="233"/>
      <c r="AE8" s="233"/>
      <c r="AF8" s="233"/>
      <c r="AG8" s="251" t="s">
        <v>6</v>
      </c>
      <c r="AH8" s="250">
        <v>2026</v>
      </c>
      <c r="AI8" s="233"/>
      <c r="AJ8" s="233"/>
      <c r="AK8" s="233"/>
      <c r="AL8" s="276" t="s">
        <v>6</v>
      </c>
      <c r="AM8" s="233">
        <v>2027</v>
      </c>
      <c r="AN8" s="233"/>
      <c r="AO8" s="233"/>
      <c r="AP8" s="233"/>
      <c r="AQ8" s="276" t="s">
        <v>6</v>
      </c>
      <c r="AR8" s="233">
        <v>2028</v>
      </c>
      <c r="AS8" s="233"/>
      <c r="AT8" s="233"/>
      <c r="AU8" s="233"/>
      <c r="AV8" s="276" t="s">
        <v>6</v>
      </c>
      <c r="AW8" s="233">
        <v>2029</v>
      </c>
      <c r="AX8" s="233"/>
      <c r="AY8" s="233"/>
      <c r="AZ8" s="233"/>
      <c r="BA8" s="276" t="s">
        <v>6</v>
      </c>
      <c r="BB8" s="233">
        <v>2030</v>
      </c>
      <c r="BC8" s="233"/>
      <c r="BD8" s="233"/>
      <c r="BE8" s="233"/>
      <c r="BF8" s="267"/>
      <c r="BG8" s="274" t="s">
        <v>6</v>
      </c>
      <c r="BH8" s="275">
        <v>2021</v>
      </c>
      <c r="BI8" s="229"/>
      <c r="BJ8" s="229"/>
      <c r="BK8" s="230"/>
      <c r="BL8" s="274" t="s">
        <v>6</v>
      </c>
      <c r="BM8" s="271">
        <v>2022</v>
      </c>
      <c r="BN8" s="272"/>
      <c r="BO8" s="272"/>
      <c r="BP8" s="273"/>
      <c r="BQ8" s="274" t="s">
        <v>6</v>
      </c>
      <c r="BR8" s="271">
        <v>2023</v>
      </c>
      <c r="BS8" s="272"/>
      <c r="BT8" s="272"/>
      <c r="BU8" s="273"/>
      <c r="BV8" s="251" t="s">
        <v>6</v>
      </c>
      <c r="BW8" s="250">
        <v>2024</v>
      </c>
      <c r="BX8" s="233"/>
      <c r="BY8" s="233"/>
      <c r="BZ8" s="233"/>
      <c r="CA8" s="251" t="s">
        <v>6</v>
      </c>
      <c r="CB8" s="250">
        <v>2025</v>
      </c>
      <c r="CC8" s="233"/>
      <c r="CD8" s="233"/>
      <c r="CE8" s="233"/>
      <c r="CF8" s="251" t="s">
        <v>6</v>
      </c>
      <c r="CG8" s="250">
        <v>2026</v>
      </c>
      <c r="CH8" s="233"/>
      <c r="CI8" s="233"/>
      <c r="CJ8" s="233"/>
      <c r="CK8" s="267"/>
      <c r="CL8" s="274" t="s">
        <v>6</v>
      </c>
      <c r="CM8" s="267">
        <v>2021</v>
      </c>
      <c r="CN8" s="270"/>
      <c r="CO8" s="270"/>
      <c r="CP8" s="270"/>
      <c r="CQ8" s="274" t="s">
        <v>6</v>
      </c>
      <c r="CR8" s="271">
        <v>2022</v>
      </c>
      <c r="CS8" s="272"/>
      <c r="CT8" s="272"/>
      <c r="CU8" s="273"/>
      <c r="CV8" s="274" t="s">
        <v>6</v>
      </c>
      <c r="CW8" s="271">
        <v>2023</v>
      </c>
      <c r="CX8" s="272"/>
      <c r="CY8" s="272"/>
      <c r="CZ8" s="273"/>
      <c r="DA8" s="251" t="s">
        <v>6</v>
      </c>
      <c r="DB8" s="250">
        <v>2024</v>
      </c>
      <c r="DC8" s="233"/>
      <c r="DD8" s="233"/>
      <c r="DE8" s="233"/>
      <c r="DF8" s="251" t="s">
        <v>6</v>
      </c>
      <c r="DG8" s="250">
        <v>2025</v>
      </c>
      <c r="DH8" s="233"/>
      <c r="DI8" s="233"/>
      <c r="DJ8" s="233"/>
      <c r="DK8" s="251" t="s">
        <v>6</v>
      </c>
      <c r="DL8" s="250">
        <v>2026</v>
      </c>
      <c r="DM8" s="233"/>
      <c r="DN8" s="233"/>
      <c r="DO8" s="233"/>
      <c r="DP8" s="267"/>
      <c r="DQ8" s="267" t="s">
        <v>6</v>
      </c>
      <c r="DR8" s="270">
        <v>2021</v>
      </c>
      <c r="DS8" s="270"/>
      <c r="DT8" s="270"/>
      <c r="DU8" s="270"/>
      <c r="DV8" s="274" t="s">
        <v>6</v>
      </c>
      <c r="DW8" s="271">
        <v>2022</v>
      </c>
      <c r="DX8" s="272"/>
      <c r="DY8" s="272"/>
      <c r="DZ8" s="273"/>
      <c r="EA8" s="274" t="s">
        <v>6</v>
      </c>
      <c r="EB8" s="271">
        <v>2023</v>
      </c>
      <c r="EC8" s="272"/>
      <c r="ED8" s="272"/>
      <c r="EE8" s="273"/>
      <c r="EF8" s="251" t="s">
        <v>6</v>
      </c>
      <c r="EG8" s="250">
        <v>2024</v>
      </c>
      <c r="EH8" s="233"/>
      <c r="EI8" s="233"/>
      <c r="EJ8" s="233"/>
      <c r="EK8" s="251" t="s">
        <v>6</v>
      </c>
      <c r="EL8" s="250">
        <v>2025</v>
      </c>
      <c r="EM8" s="233"/>
      <c r="EN8" s="233"/>
      <c r="EO8" s="233"/>
      <c r="EP8" s="251" t="s">
        <v>6</v>
      </c>
      <c r="EQ8" s="250">
        <v>2026</v>
      </c>
      <c r="ER8" s="233"/>
      <c r="ES8" s="233"/>
      <c r="ET8" s="233"/>
      <c r="EU8" s="265"/>
    </row>
    <row r="9" spans="1:151" ht="73.5" customHeight="1" x14ac:dyDescent="0.25">
      <c r="A9" s="254"/>
      <c r="B9" s="257"/>
      <c r="C9" s="257"/>
      <c r="D9" s="257"/>
      <c r="E9" s="257"/>
      <c r="F9" s="259"/>
      <c r="G9" s="267"/>
      <c r="H9" s="233"/>
      <c r="I9" s="164" t="s">
        <v>15</v>
      </c>
      <c r="J9" s="164" t="s">
        <v>16</v>
      </c>
      <c r="K9" s="164" t="s">
        <v>28</v>
      </c>
      <c r="L9" s="164" t="s">
        <v>29</v>
      </c>
      <c r="M9" s="270"/>
      <c r="N9" s="165" t="s">
        <v>15</v>
      </c>
      <c r="O9" s="165" t="s">
        <v>16</v>
      </c>
      <c r="P9" s="165" t="s">
        <v>28</v>
      </c>
      <c r="Q9" s="165" t="s">
        <v>29</v>
      </c>
      <c r="R9" s="270"/>
      <c r="S9" s="165" t="s">
        <v>15</v>
      </c>
      <c r="T9" s="165" t="s">
        <v>16</v>
      </c>
      <c r="U9" s="165" t="s">
        <v>28</v>
      </c>
      <c r="V9" s="165" t="s">
        <v>29</v>
      </c>
      <c r="W9" s="222"/>
      <c r="X9" s="38" t="s">
        <v>15</v>
      </c>
      <c r="Y9" s="38" t="s">
        <v>16</v>
      </c>
      <c r="Z9" s="38" t="s">
        <v>28</v>
      </c>
      <c r="AA9" s="38" t="s">
        <v>29</v>
      </c>
      <c r="AB9" s="222"/>
      <c r="AC9" s="38" t="s">
        <v>15</v>
      </c>
      <c r="AD9" s="38" t="s">
        <v>16</v>
      </c>
      <c r="AE9" s="38" t="s">
        <v>28</v>
      </c>
      <c r="AF9" s="38" t="s">
        <v>29</v>
      </c>
      <c r="AG9" s="222"/>
      <c r="AH9" s="38" t="s">
        <v>15</v>
      </c>
      <c r="AI9" s="38" t="s">
        <v>16</v>
      </c>
      <c r="AJ9" s="38" t="s">
        <v>28</v>
      </c>
      <c r="AK9" s="38" t="s">
        <v>29</v>
      </c>
      <c r="AL9" s="233"/>
      <c r="AM9" s="38" t="s">
        <v>15</v>
      </c>
      <c r="AN9" s="38" t="s">
        <v>16</v>
      </c>
      <c r="AO9" s="38" t="s">
        <v>28</v>
      </c>
      <c r="AP9" s="38" t="s">
        <v>29</v>
      </c>
      <c r="AQ9" s="233"/>
      <c r="AR9" s="38" t="s">
        <v>15</v>
      </c>
      <c r="AS9" s="38" t="s">
        <v>16</v>
      </c>
      <c r="AT9" s="38" t="s">
        <v>28</v>
      </c>
      <c r="AU9" s="38" t="s">
        <v>29</v>
      </c>
      <c r="AV9" s="233"/>
      <c r="AW9" s="38" t="s">
        <v>15</v>
      </c>
      <c r="AX9" s="38" t="s">
        <v>16</v>
      </c>
      <c r="AY9" s="38" t="s">
        <v>28</v>
      </c>
      <c r="AZ9" s="38" t="s">
        <v>29</v>
      </c>
      <c r="BA9" s="233"/>
      <c r="BB9" s="38" t="s">
        <v>15</v>
      </c>
      <c r="BC9" s="38" t="s">
        <v>16</v>
      </c>
      <c r="BD9" s="38" t="s">
        <v>28</v>
      </c>
      <c r="BE9" s="38" t="s">
        <v>29</v>
      </c>
      <c r="BF9" s="267"/>
      <c r="BG9" s="269"/>
      <c r="BH9" s="166" t="s">
        <v>15</v>
      </c>
      <c r="BI9" s="166" t="s">
        <v>16</v>
      </c>
      <c r="BJ9" s="166" t="s">
        <v>28</v>
      </c>
      <c r="BK9" s="166" t="s">
        <v>29</v>
      </c>
      <c r="BL9" s="269"/>
      <c r="BM9" s="165" t="s">
        <v>15</v>
      </c>
      <c r="BN9" s="165" t="s">
        <v>16</v>
      </c>
      <c r="BO9" s="165" t="s">
        <v>28</v>
      </c>
      <c r="BP9" s="165" t="s">
        <v>29</v>
      </c>
      <c r="BQ9" s="269"/>
      <c r="BR9" s="165" t="s">
        <v>15</v>
      </c>
      <c r="BS9" s="165" t="s">
        <v>16</v>
      </c>
      <c r="BT9" s="165" t="s">
        <v>28</v>
      </c>
      <c r="BU9" s="165" t="s">
        <v>29</v>
      </c>
      <c r="BV9" s="222"/>
      <c r="BW9" s="38" t="s">
        <v>15</v>
      </c>
      <c r="BX9" s="38" t="s">
        <v>16</v>
      </c>
      <c r="BY9" s="38" t="s">
        <v>28</v>
      </c>
      <c r="BZ9" s="38" t="s">
        <v>29</v>
      </c>
      <c r="CA9" s="222"/>
      <c r="CB9" s="38" t="s">
        <v>15</v>
      </c>
      <c r="CC9" s="38" t="s">
        <v>16</v>
      </c>
      <c r="CD9" s="38" t="s">
        <v>28</v>
      </c>
      <c r="CE9" s="38" t="s">
        <v>29</v>
      </c>
      <c r="CF9" s="222"/>
      <c r="CG9" s="38" t="s">
        <v>15</v>
      </c>
      <c r="CH9" s="38" t="s">
        <v>16</v>
      </c>
      <c r="CI9" s="38" t="s">
        <v>28</v>
      </c>
      <c r="CJ9" s="38" t="s">
        <v>29</v>
      </c>
      <c r="CK9" s="267"/>
      <c r="CL9" s="269"/>
      <c r="CM9" s="165" t="s">
        <v>15</v>
      </c>
      <c r="CN9" s="165" t="s">
        <v>16</v>
      </c>
      <c r="CO9" s="165" t="s">
        <v>28</v>
      </c>
      <c r="CP9" s="165" t="s">
        <v>29</v>
      </c>
      <c r="CQ9" s="269"/>
      <c r="CR9" s="165" t="s">
        <v>15</v>
      </c>
      <c r="CS9" s="165" t="s">
        <v>16</v>
      </c>
      <c r="CT9" s="165" t="s">
        <v>28</v>
      </c>
      <c r="CU9" s="165" t="s">
        <v>29</v>
      </c>
      <c r="CV9" s="269"/>
      <c r="CW9" s="165" t="s">
        <v>15</v>
      </c>
      <c r="CX9" s="165" t="s">
        <v>16</v>
      </c>
      <c r="CY9" s="165" t="s">
        <v>28</v>
      </c>
      <c r="CZ9" s="165" t="s">
        <v>29</v>
      </c>
      <c r="DA9" s="222"/>
      <c r="DB9" s="38" t="s">
        <v>15</v>
      </c>
      <c r="DC9" s="38" t="s">
        <v>16</v>
      </c>
      <c r="DD9" s="38" t="s">
        <v>28</v>
      </c>
      <c r="DE9" s="38" t="s">
        <v>29</v>
      </c>
      <c r="DF9" s="222"/>
      <c r="DG9" s="38" t="s">
        <v>15</v>
      </c>
      <c r="DH9" s="38" t="s">
        <v>16</v>
      </c>
      <c r="DI9" s="38" t="s">
        <v>28</v>
      </c>
      <c r="DJ9" s="38" t="s">
        <v>29</v>
      </c>
      <c r="DK9" s="222"/>
      <c r="DL9" s="38" t="s">
        <v>15</v>
      </c>
      <c r="DM9" s="38" t="s">
        <v>16</v>
      </c>
      <c r="DN9" s="38" t="s">
        <v>28</v>
      </c>
      <c r="DO9" s="38" t="s">
        <v>29</v>
      </c>
      <c r="DP9" s="267"/>
      <c r="DQ9" s="270"/>
      <c r="DR9" s="165" t="s">
        <v>15</v>
      </c>
      <c r="DS9" s="165" t="s">
        <v>16</v>
      </c>
      <c r="DT9" s="165" t="s">
        <v>28</v>
      </c>
      <c r="DU9" s="165" t="s">
        <v>29</v>
      </c>
      <c r="DV9" s="269"/>
      <c r="DW9" s="165" t="s">
        <v>15</v>
      </c>
      <c r="DX9" s="165" t="s">
        <v>16</v>
      </c>
      <c r="DY9" s="165" t="s">
        <v>28</v>
      </c>
      <c r="DZ9" s="165" t="s">
        <v>29</v>
      </c>
      <c r="EA9" s="269"/>
      <c r="EB9" s="165" t="s">
        <v>15</v>
      </c>
      <c r="EC9" s="165" t="s">
        <v>16</v>
      </c>
      <c r="ED9" s="165" t="s">
        <v>28</v>
      </c>
      <c r="EE9" s="165" t="s">
        <v>29</v>
      </c>
      <c r="EF9" s="222"/>
      <c r="EG9" s="38" t="s">
        <v>15</v>
      </c>
      <c r="EH9" s="38" t="s">
        <v>16</v>
      </c>
      <c r="EI9" s="38" t="s">
        <v>28</v>
      </c>
      <c r="EJ9" s="38" t="s">
        <v>29</v>
      </c>
      <c r="EK9" s="222"/>
      <c r="EL9" s="38" t="s">
        <v>15</v>
      </c>
      <c r="EM9" s="38" t="s">
        <v>16</v>
      </c>
      <c r="EN9" s="38" t="s">
        <v>28</v>
      </c>
      <c r="EO9" s="38" t="s">
        <v>29</v>
      </c>
      <c r="EP9" s="222"/>
      <c r="EQ9" s="38" t="s">
        <v>15</v>
      </c>
      <c r="ER9" s="38" t="s">
        <v>16</v>
      </c>
      <c r="ES9" s="38" t="s">
        <v>28</v>
      </c>
      <c r="ET9" s="38" t="s">
        <v>29</v>
      </c>
      <c r="EU9" s="266"/>
    </row>
    <row r="10" spans="1:151" s="21" customFormat="1" ht="12.75" customHeight="1" x14ac:dyDescent="0.25">
      <c r="A10" s="34" t="s">
        <v>34</v>
      </c>
      <c r="B10" s="35">
        <v>2</v>
      </c>
      <c r="C10" s="35">
        <v>3</v>
      </c>
      <c r="D10" s="35">
        <v>4</v>
      </c>
      <c r="E10" s="35">
        <v>5</v>
      </c>
      <c r="F10" s="36">
        <v>6</v>
      </c>
      <c r="G10" s="36"/>
      <c r="H10" s="36"/>
      <c r="I10" s="36"/>
      <c r="J10" s="36"/>
      <c r="K10" s="36"/>
      <c r="L10" s="36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37">
        <v>8</v>
      </c>
      <c r="X10" s="37">
        <v>9</v>
      </c>
      <c r="Y10" s="38">
        <v>10</v>
      </c>
      <c r="Z10" s="38">
        <v>11</v>
      </c>
      <c r="AA10" s="38">
        <v>12</v>
      </c>
      <c r="AB10" s="37">
        <v>13</v>
      </c>
      <c r="AC10" s="37">
        <v>14</v>
      </c>
      <c r="AD10" s="38">
        <v>15</v>
      </c>
      <c r="AE10" s="38">
        <v>16</v>
      </c>
      <c r="AF10" s="38">
        <v>17</v>
      </c>
      <c r="AG10" s="37">
        <v>18</v>
      </c>
      <c r="AH10" s="37">
        <v>19</v>
      </c>
      <c r="AI10" s="38">
        <v>20</v>
      </c>
      <c r="AJ10" s="38">
        <v>21</v>
      </c>
      <c r="AK10" s="38">
        <v>22</v>
      </c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9">
        <v>23</v>
      </c>
      <c r="BG10" s="146"/>
      <c r="BH10" s="146"/>
      <c r="BI10" s="146"/>
      <c r="BJ10" s="146"/>
      <c r="BK10" s="146"/>
      <c r="BL10" s="146"/>
      <c r="BM10" s="146"/>
      <c r="BN10" s="146"/>
      <c r="BO10" s="146"/>
      <c r="BP10" s="146"/>
      <c r="BQ10" s="146"/>
      <c r="BR10" s="146"/>
      <c r="BS10" s="146"/>
      <c r="BT10" s="146"/>
      <c r="BU10" s="146"/>
      <c r="BV10" s="37">
        <v>24</v>
      </c>
      <c r="BW10" s="37">
        <v>25</v>
      </c>
      <c r="BX10" s="38">
        <v>26</v>
      </c>
      <c r="BY10" s="38">
        <v>27</v>
      </c>
      <c r="BZ10" s="38">
        <v>28</v>
      </c>
      <c r="CA10" s="38">
        <v>29</v>
      </c>
      <c r="CB10" s="37">
        <v>30</v>
      </c>
      <c r="CC10" s="38">
        <v>31</v>
      </c>
      <c r="CD10" s="38">
        <v>32</v>
      </c>
      <c r="CE10" s="38">
        <v>33</v>
      </c>
      <c r="CF10" s="38">
        <v>34</v>
      </c>
      <c r="CG10" s="37">
        <v>35</v>
      </c>
      <c r="CH10" s="38">
        <v>36</v>
      </c>
      <c r="CI10" s="38">
        <v>37</v>
      </c>
      <c r="CJ10" s="38">
        <v>38</v>
      </c>
      <c r="CK10" s="38">
        <v>39</v>
      </c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>
        <v>40</v>
      </c>
      <c r="DB10" s="37">
        <v>41</v>
      </c>
      <c r="DC10" s="38">
        <v>42</v>
      </c>
      <c r="DD10" s="38">
        <v>43</v>
      </c>
      <c r="DE10" s="38">
        <v>44</v>
      </c>
      <c r="DF10" s="38">
        <v>45</v>
      </c>
      <c r="DG10" s="37">
        <v>46</v>
      </c>
      <c r="DH10" s="38">
        <v>47</v>
      </c>
      <c r="DI10" s="38">
        <v>48</v>
      </c>
      <c r="DJ10" s="38">
        <v>49</v>
      </c>
      <c r="DK10" s="38">
        <v>50</v>
      </c>
      <c r="DL10" s="37">
        <v>51</v>
      </c>
      <c r="DM10" s="38">
        <v>52</v>
      </c>
      <c r="DN10" s="38">
        <v>53</v>
      </c>
      <c r="DO10" s="38">
        <v>54</v>
      </c>
      <c r="DP10" s="38">
        <v>55</v>
      </c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>
        <v>56</v>
      </c>
      <c r="EG10" s="37">
        <v>57</v>
      </c>
      <c r="EH10" s="38">
        <v>58</v>
      </c>
      <c r="EI10" s="38">
        <v>59</v>
      </c>
      <c r="EJ10" s="38">
        <v>60</v>
      </c>
      <c r="EK10" s="38">
        <v>61</v>
      </c>
      <c r="EL10" s="37">
        <v>62</v>
      </c>
      <c r="EM10" s="38">
        <v>63</v>
      </c>
      <c r="EN10" s="38">
        <v>64</v>
      </c>
      <c r="EO10" s="38">
        <v>65</v>
      </c>
      <c r="EP10" s="38">
        <v>66</v>
      </c>
      <c r="EQ10" s="37">
        <v>67</v>
      </c>
      <c r="ER10" s="38">
        <v>68</v>
      </c>
      <c r="ES10" s="38">
        <v>69</v>
      </c>
      <c r="ET10" s="38">
        <v>70</v>
      </c>
      <c r="EU10" s="35">
        <v>71</v>
      </c>
    </row>
    <row r="11" spans="1:151" s="154" customFormat="1" ht="81.75" customHeight="1" x14ac:dyDescent="0.25">
      <c r="A11" s="174"/>
      <c r="B11" s="155" t="s">
        <v>48</v>
      </c>
      <c r="C11" s="155"/>
      <c r="D11" s="155"/>
      <c r="E11" s="155"/>
      <c r="F11" s="175"/>
      <c r="G11" s="179">
        <f>G12+G13+G14+G15+G16+G17+G18+G19+G20+G21+G22+G23+G24+G25+G26+G27+G28+G29+G30+G31+G32+G33+G34</f>
        <v>14070160.391999997</v>
      </c>
      <c r="H11" s="175">
        <f t="shared" ref="H11:BS11" si="0">H12+H13+H14+H15+H16+H17+H18+H19+H20+H21+H22+H23+H24+H25+H26+H27+H28+H29+H30+H31+H32+H33+H34</f>
        <v>139332.4</v>
      </c>
      <c r="I11" s="175">
        <f t="shared" si="0"/>
        <v>40000</v>
      </c>
      <c r="J11" s="175">
        <f t="shared" si="0"/>
        <v>99332.4</v>
      </c>
      <c r="K11" s="175">
        <f t="shared" si="0"/>
        <v>0</v>
      </c>
      <c r="L11" s="175">
        <f t="shared" si="0"/>
        <v>0</v>
      </c>
      <c r="M11" s="176">
        <f t="shared" si="0"/>
        <v>2272866.5999999996</v>
      </c>
      <c r="N11" s="176">
        <f t="shared" si="0"/>
        <v>1905559</v>
      </c>
      <c r="O11" s="176">
        <f t="shared" si="0"/>
        <v>367307.6</v>
      </c>
      <c r="P11" s="176">
        <f t="shared" si="0"/>
        <v>0</v>
      </c>
      <c r="Q11" s="176">
        <f t="shared" si="0"/>
        <v>0</v>
      </c>
      <c r="R11" s="176">
        <f t="shared" si="0"/>
        <v>2383746.0000000005</v>
      </c>
      <c r="S11" s="176">
        <f t="shared" si="0"/>
        <v>1593937.4000000001</v>
      </c>
      <c r="T11" s="176">
        <f t="shared" si="0"/>
        <v>789808.6</v>
      </c>
      <c r="U11" s="176">
        <f t="shared" si="0"/>
        <v>0</v>
      </c>
      <c r="V11" s="176">
        <f t="shared" si="0"/>
        <v>0</v>
      </c>
      <c r="W11" s="177">
        <f t="shared" si="0"/>
        <v>453150.39999999991</v>
      </c>
      <c r="X11" s="177">
        <f t="shared" si="0"/>
        <v>278946.7</v>
      </c>
      <c r="Y11" s="178">
        <f t="shared" si="0"/>
        <v>174203.70000000004</v>
      </c>
      <c r="Z11" s="178">
        <f t="shared" si="0"/>
        <v>0</v>
      </c>
      <c r="AA11" s="178">
        <f t="shared" si="0"/>
        <v>0</v>
      </c>
      <c r="AB11" s="177">
        <f t="shared" si="0"/>
        <v>2288764.39</v>
      </c>
      <c r="AC11" s="177">
        <f t="shared" si="0"/>
        <v>2244658.3424</v>
      </c>
      <c r="AD11" s="178">
        <f t="shared" si="0"/>
        <v>37452.617600000027</v>
      </c>
      <c r="AE11" s="178">
        <f t="shared" si="0"/>
        <v>0</v>
      </c>
      <c r="AF11" s="178">
        <f t="shared" si="0"/>
        <v>0</v>
      </c>
      <c r="AG11" s="177">
        <f t="shared" si="0"/>
        <v>2964199.1060000001</v>
      </c>
      <c r="AH11" s="177">
        <f t="shared" si="0"/>
        <v>2934557.1149399993</v>
      </c>
      <c r="AI11" s="178">
        <f t="shared" si="0"/>
        <v>29641.991059999971</v>
      </c>
      <c r="AJ11" s="178">
        <f t="shared" si="0"/>
        <v>0</v>
      </c>
      <c r="AK11" s="178">
        <f t="shared" si="0"/>
        <v>0</v>
      </c>
      <c r="AL11" s="179">
        <f t="shared" si="0"/>
        <v>1250460.2689999999</v>
      </c>
      <c r="AM11" s="179">
        <f t="shared" si="0"/>
        <v>1237955.66631</v>
      </c>
      <c r="AN11" s="179">
        <f t="shared" si="0"/>
        <v>12504.602689999998</v>
      </c>
      <c r="AO11" s="179">
        <f t="shared" si="0"/>
        <v>0</v>
      </c>
      <c r="AP11" s="179">
        <f t="shared" si="0"/>
        <v>0</v>
      </c>
      <c r="AQ11" s="179">
        <f t="shared" si="0"/>
        <v>987837.39099999995</v>
      </c>
      <c r="AR11" s="179">
        <f t="shared" si="0"/>
        <v>977959.01708999986</v>
      </c>
      <c r="AS11" s="179">
        <f t="shared" si="0"/>
        <v>9878.3739100000021</v>
      </c>
      <c r="AT11" s="179">
        <f t="shared" si="0"/>
        <v>0</v>
      </c>
      <c r="AU11" s="179">
        <f t="shared" si="0"/>
        <v>0</v>
      </c>
      <c r="AV11" s="179">
        <f t="shared" si="0"/>
        <v>935121.39099999995</v>
      </c>
      <c r="AW11" s="179">
        <f t="shared" si="0"/>
        <v>934542.03941999993</v>
      </c>
      <c r="AX11" s="179">
        <f t="shared" si="0"/>
        <v>9439.8185800000065</v>
      </c>
      <c r="AY11" s="179">
        <f t="shared" si="0"/>
        <v>0</v>
      </c>
      <c r="AZ11" s="179">
        <f t="shared" si="0"/>
        <v>0</v>
      </c>
      <c r="BA11" s="179">
        <f t="shared" si="0"/>
        <v>534014.84499999997</v>
      </c>
      <c r="BB11" s="179">
        <f t="shared" si="0"/>
        <v>528674.69654999999</v>
      </c>
      <c r="BC11" s="179">
        <f t="shared" si="0"/>
        <v>5340.1484500000279</v>
      </c>
      <c r="BD11" s="179">
        <f t="shared" si="0"/>
        <v>0</v>
      </c>
      <c r="BE11" s="179">
        <f t="shared" si="0"/>
        <v>0</v>
      </c>
      <c r="BF11" s="180">
        <f t="shared" si="0"/>
        <v>7091536.3859999999</v>
      </c>
      <c r="BG11" s="181">
        <f t="shared" si="0"/>
        <v>139332.4</v>
      </c>
      <c r="BH11" s="181">
        <f t="shared" si="0"/>
        <v>40000</v>
      </c>
      <c r="BI11" s="181">
        <f t="shared" si="0"/>
        <v>99332.4</v>
      </c>
      <c r="BJ11" s="181">
        <f t="shared" si="0"/>
        <v>0</v>
      </c>
      <c r="BK11" s="181">
        <f t="shared" si="0"/>
        <v>0</v>
      </c>
      <c r="BL11" s="181">
        <f t="shared" si="0"/>
        <v>2272866.5999999996</v>
      </c>
      <c r="BM11" s="181">
        <f t="shared" si="0"/>
        <v>1905559</v>
      </c>
      <c r="BN11" s="181">
        <f t="shared" si="0"/>
        <v>367307.6</v>
      </c>
      <c r="BO11" s="181">
        <f t="shared" si="0"/>
        <v>0</v>
      </c>
      <c r="BP11" s="181">
        <f t="shared" si="0"/>
        <v>0</v>
      </c>
      <c r="BQ11" s="181">
        <f t="shared" si="0"/>
        <v>2383745.8230000003</v>
      </c>
      <c r="BR11" s="181">
        <f t="shared" si="0"/>
        <v>1593937.4000000001</v>
      </c>
      <c r="BS11" s="181">
        <f t="shared" si="0"/>
        <v>789808.6</v>
      </c>
      <c r="BT11" s="181">
        <f t="shared" ref="BT11:EE11" si="1">BT12+BT13+BT14+BT15+BT16+BT17+BT18+BT19+BT20+BT21+BT22+BT23+BT24+BT25+BT26+BT27+BT28+BT29+BT30+BT31+BT32+BT33+BT34</f>
        <v>0</v>
      </c>
      <c r="BU11" s="181">
        <f t="shared" si="1"/>
        <v>0</v>
      </c>
      <c r="BV11" s="177">
        <f t="shared" si="1"/>
        <v>453150.32900000003</v>
      </c>
      <c r="BW11" s="177">
        <f t="shared" si="1"/>
        <v>278946.7</v>
      </c>
      <c r="BX11" s="178">
        <f t="shared" si="1"/>
        <v>174203.70000000004</v>
      </c>
      <c r="BY11" s="178">
        <f t="shared" si="1"/>
        <v>0</v>
      </c>
      <c r="BZ11" s="178">
        <f t="shared" si="1"/>
        <v>0</v>
      </c>
      <c r="CA11" s="178">
        <f t="shared" si="1"/>
        <v>1842441.2340000002</v>
      </c>
      <c r="CB11" s="177">
        <f t="shared" si="1"/>
        <v>1809385.3486599997</v>
      </c>
      <c r="CC11" s="178">
        <f t="shared" si="1"/>
        <v>33055.88534000011</v>
      </c>
      <c r="CD11" s="178">
        <f t="shared" si="1"/>
        <v>0</v>
      </c>
      <c r="CE11" s="178">
        <f t="shared" si="1"/>
        <v>0</v>
      </c>
      <c r="CF11" s="178">
        <f t="shared" si="1"/>
        <v>0</v>
      </c>
      <c r="CG11" s="177">
        <f t="shared" si="1"/>
        <v>0</v>
      </c>
      <c r="CH11" s="178">
        <f t="shared" si="1"/>
        <v>0</v>
      </c>
      <c r="CI11" s="178">
        <f t="shared" si="1"/>
        <v>0</v>
      </c>
      <c r="CJ11" s="178">
        <f t="shared" si="1"/>
        <v>0</v>
      </c>
      <c r="CK11" s="178">
        <f t="shared" si="1"/>
        <v>7102128.5439999988</v>
      </c>
      <c r="CL11" s="177">
        <f t="shared" si="1"/>
        <v>139332.4</v>
      </c>
      <c r="CM11" s="177">
        <f t="shared" si="1"/>
        <v>40000</v>
      </c>
      <c r="CN11" s="177">
        <f t="shared" si="1"/>
        <v>99332.4</v>
      </c>
      <c r="CO11" s="177">
        <f t="shared" si="1"/>
        <v>0</v>
      </c>
      <c r="CP11" s="177">
        <f t="shared" si="1"/>
        <v>0</v>
      </c>
      <c r="CQ11" s="177">
        <f t="shared" si="1"/>
        <v>2272866.5999999996</v>
      </c>
      <c r="CR11" s="177">
        <f t="shared" si="1"/>
        <v>1905559</v>
      </c>
      <c r="CS11" s="177">
        <f t="shared" si="1"/>
        <v>367307.6</v>
      </c>
      <c r="CT11" s="177">
        <f t="shared" si="1"/>
        <v>0</v>
      </c>
      <c r="CU11" s="177">
        <f t="shared" si="1"/>
        <v>0</v>
      </c>
      <c r="CV11" s="177">
        <f t="shared" si="1"/>
        <v>2383745.8230000003</v>
      </c>
      <c r="CW11" s="177">
        <f t="shared" si="1"/>
        <v>1593937.4000000001</v>
      </c>
      <c r="CX11" s="177">
        <f t="shared" si="1"/>
        <v>789808.6</v>
      </c>
      <c r="CY11" s="177">
        <f t="shared" si="1"/>
        <v>0</v>
      </c>
      <c r="CZ11" s="177">
        <f t="shared" si="1"/>
        <v>0</v>
      </c>
      <c r="DA11" s="177">
        <f t="shared" si="1"/>
        <v>453150.32900000003</v>
      </c>
      <c r="DB11" s="177">
        <f t="shared" si="1"/>
        <v>278946.7</v>
      </c>
      <c r="DC11" s="178">
        <f t="shared" si="1"/>
        <v>174203.70000000004</v>
      </c>
      <c r="DD11" s="178">
        <f t="shared" si="1"/>
        <v>0</v>
      </c>
      <c r="DE11" s="178">
        <f t="shared" si="1"/>
        <v>0</v>
      </c>
      <c r="DF11" s="178">
        <f t="shared" si="1"/>
        <v>1853033.3920000002</v>
      </c>
      <c r="DG11" s="177">
        <f t="shared" si="1"/>
        <v>1819871.6086899997</v>
      </c>
      <c r="DH11" s="178">
        <f t="shared" si="1"/>
        <v>33161.822310000112</v>
      </c>
      <c r="DI11" s="178">
        <f t="shared" si="1"/>
        <v>0</v>
      </c>
      <c r="DJ11" s="178">
        <f t="shared" si="1"/>
        <v>0</v>
      </c>
      <c r="DK11" s="178">
        <f t="shared" si="1"/>
        <v>0</v>
      </c>
      <c r="DL11" s="177">
        <f t="shared" si="1"/>
        <v>0</v>
      </c>
      <c r="DM11" s="178">
        <f t="shared" si="1"/>
        <v>0</v>
      </c>
      <c r="DN11" s="178">
        <f t="shared" si="1"/>
        <v>0</v>
      </c>
      <c r="DO11" s="178">
        <f t="shared" si="1"/>
        <v>0</v>
      </c>
      <c r="DP11" s="178">
        <f t="shared" si="1"/>
        <v>1309215.77</v>
      </c>
      <c r="DQ11" s="177">
        <f t="shared" si="1"/>
        <v>139332.4</v>
      </c>
      <c r="DR11" s="177">
        <f t="shared" si="1"/>
        <v>40000</v>
      </c>
      <c r="DS11" s="177">
        <f t="shared" si="1"/>
        <v>99332.4</v>
      </c>
      <c r="DT11" s="177">
        <f t="shared" si="1"/>
        <v>0</v>
      </c>
      <c r="DU11" s="177">
        <f t="shared" si="1"/>
        <v>0</v>
      </c>
      <c r="DV11" s="177">
        <f t="shared" si="1"/>
        <v>2272866.5999999996</v>
      </c>
      <c r="DW11" s="177">
        <f t="shared" si="1"/>
        <v>1905559</v>
      </c>
      <c r="DX11" s="177">
        <f t="shared" si="1"/>
        <v>367307.6</v>
      </c>
      <c r="DY11" s="177">
        <f t="shared" si="1"/>
        <v>0</v>
      </c>
      <c r="DZ11" s="177">
        <f t="shared" si="1"/>
        <v>0</v>
      </c>
      <c r="EA11" s="177">
        <f t="shared" si="1"/>
        <v>2383745.8230000003</v>
      </c>
      <c r="EB11" s="177">
        <f t="shared" si="1"/>
        <v>1593937.4000000001</v>
      </c>
      <c r="EC11" s="177">
        <f t="shared" si="1"/>
        <v>789808.6</v>
      </c>
      <c r="ED11" s="177">
        <f t="shared" si="1"/>
        <v>0</v>
      </c>
      <c r="EE11" s="177">
        <f t="shared" si="1"/>
        <v>0</v>
      </c>
      <c r="EF11" s="177">
        <f t="shared" ref="EF11:ET11" si="2">EF12+EF13+EF14+EF15+EF16+EF17+EF18+EF19+EF20+EF21+EF22+EF23+EF24+EF25+EF26+EF27+EF28+EF29+EF30+EF31+EF32+EF33+EF34</f>
        <v>453150.32900000003</v>
      </c>
      <c r="EG11" s="177">
        <f t="shared" si="2"/>
        <v>278946.7</v>
      </c>
      <c r="EH11" s="178">
        <f t="shared" si="2"/>
        <v>174203.70000000004</v>
      </c>
      <c r="EI11" s="178">
        <f t="shared" si="2"/>
        <v>0</v>
      </c>
      <c r="EJ11" s="178">
        <f t="shared" si="2"/>
        <v>0</v>
      </c>
      <c r="EK11" s="178">
        <f t="shared" si="2"/>
        <v>1842441.2340000002</v>
      </c>
      <c r="EL11" s="177">
        <f t="shared" si="2"/>
        <v>1173022.7908499998</v>
      </c>
      <c r="EM11" s="178">
        <f t="shared" si="2"/>
        <v>26628.024150000016</v>
      </c>
      <c r="EN11" s="178">
        <f t="shared" si="2"/>
        <v>0</v>
      </c>
      <c r="EO11" s="178">
        <f t="shared" si="2"/>
        <v>0</v>
      </c>
      <c r="EP11" s="178">
        <f t="shared" si="2"/>
        <v>0</v>
      </c>
      <c r="EQ11" s="177">
        <f t="shared" si="2"/>
        <v>0</v>
      </c>
      <c r="ER11" s="178">
        <f t="shared" si="2"/>
        <v>0</v>
      </c>
      <c r="ES11" s="178">
        <f t="shared" si="2"/>
        <v>0</v>
      </c>
      <c r="ET11" s="178">
        <f t="shared" si="2"/>
        <v>0</v>
      </c>
      <c r="EU11" s="155"/>
    </row>
    <row r="12" spans="1:151" s="21" customFormat="1" ht="81.75" customHeight="1" x14ac:dyDescent="0.25">
      <c r="A12" s="34"/>
      <c r="B12" s="139"/>
      <c r="C12" s="264" t="s">
        <v>148</v>
      </c>
      <c r="D12" s="35" t="s">
        <v>167</v>
      </c>
      <c r="E12" s="35" t="s">
        <v>165</v>
      </c>
      <c r="F12" s="35" t="s">
        <v>134</v>
      </c>
      <c r="G12" s="184">
        <f>M12+R12+W12+AB12+AG12+AL12+AQ12+AV12+BA12</f>
        <v>1656900.6169999999</v>
      </c>
      <c r="H12" s="184">
        <f>I12+J12+K12+L12</f>
        <v>0</v>
      </c>
      <c r="I12" s="184">
        <v>0</v>
      </c>
      <c r="J12" s="184">
        <v>0</v>
      </c>
      <c r="K12" s="184">
        <v>0</v>
      </c>
      <c r="L12" s="184">
        <v>0</v>
      </c>
      <c r="M12" s="150">
        <f>N12+O12</f>
        <v>663310.6</v>
      </c>
      <c r="N12" s="150">
        <v>630145.1</v>
      </c>
      <c r="O12" s="150">
        <v>33165.5</v>
      </c>
      <c r="P12" s="145">
        <v>0</v>
      </c>
      <c r="Q12" s="145">
        <v>0</v>
      </c>
      <c r="R12" s="145">
        <f>S12+T12</f>
        <v>341147.4</v>
      </c>
      <c r="S12" s="145">
        <v>204401.4</v>
      </c>
      <c r="T12" s="145">
        <v>136746</v>
      </c>
      <c r="U12" s="145">
        <v>0</v>
      </c>
      <c r="V12" s="145">
        <v>0</v>
      </c>
      <c r="W12" s="141">
        <f>X12+Y12</f>
        <v>204596.69999999998</v>
      </c>
      <c r="X12" s="141">
        <v>194366.9</v>
      </c>
      <c r="Y12" s="142">
        <v>10229.799999999999</v>
      </c>
      <c r="Z12" s="142">
        <v>0</v>
      </c>
      <c r="AA12" s="142">
        <v>0</v>
      </c>
      <c r="AB12" s="142">
        <v>100161.05100000001</v>
      </c>
      <c r="AC12" s="141">
        <v>99159.440490000008</v>
      </c>
      <c r="AD12" s="142">
        <v>1001.6105099999986</v>
      </c>
      <c r="AE12" s="142">
        <v>0</v>
      </c>
      <c r="AF12" s="142">
        <v>0</v>
      </c>
      <c r="AG12" s="141">
        <v>336598.6</v>
      </c>
      <c r="AH12" s="141">
        <v>333232.614</v>
      </c>
      <c r="AI12" s="142">
        <v>3365.9859999999753</v>
      </c>
      <c r="AJ12" s="142">
        <v>0</v>
      </c>
      <c r="AK12" s="142">
        <v>0</v>
      </c>
      <c r="AL12" s="140">
        <v>11086.266</v>
      </c>
      <c r="AM12" s="140">
        <v>10975.403339999999</v>
      </c>
      <c r="AN12" s="140">
        <v>110.86266000000069</v>
      </c>
      <c r="AO12" s="140">
        <v>0</v>
      </c>
      <c r="AP12" s="140">
        <v>0</v>
      </c>
      <c r="AQ12" s="140">
        <v>0</v>
      </c>
      <c r="AR12" s="140">
        <v>0</v>
      </c>
      <c r="AS12" s="140">
        <v>0</v>
      </c>
      <c r="AT12" s="140">
        <v>0</v>
      </c>
      <c r="AU12" s="140">
        <v>0</v>
      </c>
      <c r="AV12" s="140">
        <v>0</v>
      </c>
      <c r="AW12" s="140">
        <v>0</v>
      </c>
      <c r="AX12" s="140">
        <v>0</v>
      </c>
      <c r="AY12" s="140">
        <v>0</v>
      </c>
      <c r="AZ12" s="140">
        <v>0</v>
      </c>
      <c r="BA12" s="140">
        <v>0</v>
      </c>
      <c r="BB12" s="140">
        <v>0</v>
      </c>
      <c r="BC12" s="140">
        <v>0</v>
      </c>
      <c r="BD12" s="140">
        <v>0</v>
      </c>
      <c r="BE12" s="140">
        <v>0</v>
      </c>
      <c r="BF12" s="143">
        <f>BG12+BL12+BQ12+BV12+CA12</f>
        <v>1309215.77</v>
      </c>
      <c r="BG12" s="147">
        <v>0</v>
      </c>
      <c r="BH12" s="147">
        <v>0</v>
      </c>
      <c r="BI12" s="147">
        <v>0</v>
      </c>
      <c r="BJ12" s="147">
        <v>0</v>
      </c>
      <c r="BK12" s="147">
        <v>0</v>
      </c>
      <c r="BL12" s="147">
        <v>663310.6</v>
      </c>
      <c r="BM12" s="147">
        <v>630145.1</v>
      </c>
      <c r="BN12" s="147">
        <v>33165.5</v>
      </c>
      <c r="BO12" s="147">
        <v>0</v>
      </c>
      <c r="BP12" s="147">
        <v>0</v>
      </c>
      <c r="BQ12" s="147">
        <v>341147.38900000002</v>
      </c>
      <c r="BR12" s="147">
        <v>204401.4</v>
      </c>
      <c r="BS12" s="147">
        <v>136746</v>
      </c>
      <c r="BT12" s="147">
        <v>0</v>
      </c>
      <c r="BU12" s="147">
        <v>0</v>
      </c>
      <c r="BV12" s="141">
        <v>204596.73</v>
      </c>
      <c r="BW12" s="142">
        <v>194366.9</v>
      </c>
      <c r="BX12" s="142">
        <v>10229.799999999999</v>
      </c>
      <c r="BY12" s="142">
        <v>0</v>
      </c>
      <c r="BZ12" s="142">
        <v>0</v>
      </c>
      <c r="CA12" s="142">
        <v>100161.05100000001</v>
      </c>
      <c r="CB12" s="141">
        <v>99159.440490000008</v>
      </c>
      <c r="CC12" s="142">
        <v>1001.6105099999986</v>
      </c>
      <c r="CD12" s="142">
        <v>0</v>
      </c>
      <c r="CE12" s="142">
        <v>0</v>
      </c>
      <c r="CF12" s="142">
        <v>0</v>
      </c>
      <c r="CG12" s="141">
        <v>0</v>
      </c>
      <c r="CH12" s="142">
        <v>0</v>
      </c>
      <c r="CI12" s="142">
        <v>0</v>
      </c>
      <c r="CJ12" s="142">
        <v>0</v>
      </c>
      <c r="CK12" s="142">
        <f>CL12+CQ12+CV12+DA12+DF12+DK12</f>
        <v>1309215.77</v>
      </c>
      <c r="CL12" s="141">
        <f>CM12+CN12+CO12+CP12</f>
        <v>0</v>
      </c>
      <c r="CM12" s="141">
        <v>0</v>
      </c>
      <c r="CN12" s="141">
        <v>0</v>
      </c>
      <c r="CO12" s="141">
        <v>0</v>
      </c>
      <c r="CP12" s="141">
        <v>0</v>
      </c>
      <c r="CQ12" s="141">
        <v>663310.6</v>
      </c>
      <c r="CR12" s="141">
        <v>630145.1</v>
      </c>
      <c r="CS12" s="141">
        <v>33165.5</v>
      </c>
      <c r="CT12" s="141">
        <v>0</v>
      </c>
      <c r="CU12" s="141">
        <v>0</v>
      </c>
      <c r="CV12" s="141">
        <v>341147.38900000002</v>
      </c>
      <c r="CW12" s="141">
        <v>204401.4</v>
      </c>
      <c r="CX12" s="141">
        <v>136746</v>
      </c>
      <c r="CY12" s="141">
        <v>0</v>
      </c>
      <c r="CZ12" s="141">
        <v>0</v>
      </c>
      <c r="DA12" s="141">
        <v>204596.73</v>
      </c>
      <c r="DB12" s="141">
        <v>194366.9</v>
      </c>
      <c r="DC12" s="142">
        <v>10229.799999999999</v>
      </c>
      <c r="DD12" s="142">
        <v>0</v>
      </c>
      <c r="DE12" s="142">
        <v>0</v>
      </c>
      <c r="DF12" s="191">
        <v>100161.05100000001</v>
      </c>
      <c r="DG12" s="192">
        <v>99159.440490000008</v>
      </c>
      <c r="DH12" s="191">
        <v>1001.6105099999986</v>
      </c>
      <c r="DI12" s="142">
        <v>0</v>
      </c>
      <c r="DJ12" s="142">
        <v>0</v>
      </c>
      <c r="DK12" s="142">
        <v>0</v>
      </c>
      <c r="DL12" s="141">
        <v>0</v>
      </c>
      <c r="DM12" s="142">
        <v>0</v>
      </c>
      <c r="DN12" s="142">
        <v>0</v>
      </c>
      <c r="DO12" s="142">
        <v>0</v>
      </c>
      <c r="DP12" s="142">
        <f>DQ12+DV12+EA12+EF12+EK12+EP12</f>
        <v>1309215.77</v>
      </c>
      <c r="DQ12" s="141">
        <v>0</v>
      </c>
      <c r="DR12" s="141">
        <v>0</v>
      </c>
      <c r="DS12" s="141">
        <v>0</v>
      </c>
      <c r="DT12" s="141">
        <v>0</v>
      </c>
      <c r="DU12" s="141">
        <v>0</v>
      </c>
      <c r="DV12" s="141">
        <v>663310.6</v>
      </c>
      <c r="DW12" s="141">
        <v>630145.1</v>
      </c>
      <c r="DX12" s="141">
        <v>33165.5</v>
      </c>
      <c r="DY12" s="141">
        <v>0</v>
      </c>
      <c r="DZ12" s="141">
        <v>0</v>
      </c>
      <c r="EA12" s="141">
        <v>341147.38900000002</v>
      </c>
      <c r="EB12" s="141">
        <v>204401.4</v>
      </c>
      <c r="EC12" s="141">
        <v>136746</v>
      </c>
      <c r="ED12" s="141">
        <v>0</v>
      </c>
      <c r="EE12" s="141">
        <v>0</v>
      </c>
      <c r="EF12" s="141">
        <v>204596.73</v>
      </c>
      <c r="EG12" s="141">
        <v>194366.9</v>
      </c>
      <c r="EH12" s="142">
        <v>10229.799999999999</v>
      </c>
      <c r="EI12" s="142">
        <v>0</v>
      </c>
      <c r="EJ12" s="142">
        <v>0</v>
      </c>
      <c r="EK12" s="142">
        <v>100161.05100000001</v>
      </c>
      <c r="EL12" s="141">
        <v>99159.440490000008</v>
      </c>
      <c r="EM12" s="142">
        <v>1001.6105099999986</v>
      </c>
      <c r="EN12" s="142">
        <v>0</v>
      </c>
      <c r="EO12" s="142">
        <v>0</v>
      </c>
      <c r="EP12" s="142">
        <v>0</v>
      </c>
      <c r="EQ12" s="141">
        <v>0</v>
      </c>
      <c r="ER12" s="142">
        <v>0</v>
      </c>
      <c r="ES12" s="142">
        <v>0</v>
      </c>
      <c r="ET12" s="142">
        <v>0</v>
      </c>
      <c r="EU12" s="35" t="s">
        <v>216</v>
      </c>
    </row>
    <row r="13" spans="1:151" s="21" customFormat="1" ht="81.75" customHeight="1" x14ac:dyDescent="0.25">
      <c r="A13" s="34"/>
      <c r="B13" s="139"/>
      <c r="C13" s="268"/>
      <c r="D13" s="35" t="s">
        <v>168</v>
      </c>
      <c r="E13" s="35" t="s">
        <v>166</v>
      </c>
      <c r="F13" s="35" t="s">
        <v>170</v>
      </c>
      <c r="G13" s="184">
        <f t="shared" ref="G13:G42" si="3">M13+R13+W13+AB13+AG13+AL13+AQ13+AV13+BA13</f>
        <v>14045.295999999998</v>
      </c>
      <c r="H13" s="184">
        <f t="shared" ref="H13:H42" si="4">I13+J13+K13+L13</f>
        <v>0</v>
      </c>
      <c r="I13" s="184">
        <v>0</v>
      </c>
      <c r="J13" s="184">
        <v>0</v>
      </c>
      <c r="K13" s="184">
        <v>0</v>
      </c>
      <c r="L13" s="184">
        <v>0</v>
      </c>
      <c r="M13" s="150">
        <f t="shared" ref="M13:M42" si="5">N13+O13</f>
        <v>5573.2</v>
      </c>
      <c r="N13" s="150">
        <v>5294.5</v>
      </c>
      <c r="O13" s="150">
        <v>278.7</v>
      </c>
      <c r="P13" s="145">
        <v>0</v>
      </c>
      <c r="Q13" s="145">
        <v>0</v>
      </c>
      <c r="R13" s="145">
        <f t="shared" ref="R13:R42" si="6">S13+T13</f>
        <v>1955.5</v>
      </c>
      <c r="S13" s="145">
        <v>1212.7</v>
      </c>
      <c r="T13" s="145">
        <v>742.8</v>
      </c>
      <c r="U13" s="145">
        <v>0</v>
      </c>
      <c r="V13" s="145">
        <v>0</v>
      </c>
      <c r="W13" s="141">
        <f t="shared" ref="W13:W42" si="7">X13+Y13</f>
        <v>1734.3</v>
      </c>
      <c r="X13" s="141">
        <v>1647.6</v>
      </c>
      <c r="Y13" s="142">
        <v>86.7</v>
      </c>
      <c r="Z13" s="142">
        <v>0</v>
      </c>
      <c r="AA13" s="142">
        <v>0</v>
      </c>
      <c r="AB13" s="142">
        <v>849.05</v>
      </c>
      <c r="AC13" s="141">
        <v>840.55949999999996</v>
      </c>
      <c r="AD13" s="142">
        <v>8.4904999999999973</v>
      </c>
      <c r="AE13" s="142">
        <v>0</v>
      </c>
      <c r="AF13" s="142">
        <v>0</v>
      </c>
      <c r="AG13" s="141">
        <v>2853.3</v>
      </c>
      <c r="AH13" s="141">
        <v>2824.7670000000003</v>
      </c>
      <c r="AI13" s="142">
        <v>28.532999999999902</v>
      </c>
      <c r="AJ13" s="142">
        <v>0</v>
      </c>
      <c r="AK13" s="142">
        <v>0</v>
      </c>
      <c r="AL13" s="140">
        <v>1079.9459999999999</v>
      </c>
      <c r="AM13" s="140">
        <v>1069.14654</v>
      </c>
      <c r="AN13" s="140">
        <v>10.799459999999954</v>
      </c>
      <c r="AO13" s="140">
        <v>0</v>
      </c>
      <c r="AP13" s="140">
        <v>0</v>
      </c>
      <c r="AQ13" s="140">
        <v>0</v>
      </c>
      <c r="AR13" s="140">
        <v>0</v>
      </c>
      <c r="AS13" s="140">
        <v>0</v>
      </c>
      <c r="AT13" s="140">
        <v>0</v>
      </c>
      <c r="AU13" s="140">
        <v>0</v>
      </c>
      <c r="AV13" s="140">
        <v>0</v>
      </c>
      <c r="AW13" s="140">
        <v>0</v>
      </c>
      <c r="AX13" s="140">
        <v>0</v>
      </c>
      <c r="AY13" s="140">
        <v>0</v>
      </c>
      <c r="AZ13" s="140">
        <v>0</v>
      </c>
      <c r="BA13" s="140">
        <v>0</v>
      </c>
      <c r="BB13" s="140">
        <v>0</v>
      </c>
      <c r="BC13" s="140">
        <v>0</v>
      </c>
      <c r="BD13" s="140">
        <v>0</v>
      </c>
      <c r="BE13" s="140">
        <v>0</v>
      </c>
      <c r="BF13" s="143">
        <f t="shared" ref="BF13:BF42" si="8">BG13+BL13+BQ13+BV13+CA13</f>
        <v>9263.0439999999999</v>
      </c>
      <c r="BG13" s="147">
        <v>0</v>
      </c>
      <c r="BH13" s="147">
        <v>0</v>
      </c>
      <c r="BI13" s="147">
        <v>0</v>
      </c>
      <c r="BJ13" s="147">
        <v>0</v>
      </c>
      <c r="BK13" s="147">
        <v>0</v>
      </c>
      <c r="BL13" s="147">
        <v>5573.2</v>
      </c>
      <c r="BM13" s="147">
        <v>5294.5</v>
      </c>
      <c r="BN13" s="147">
        <v>278.7</v>
      </c>
      <c r="BO13" s="147">
        <v>0</v>
      </c>
      <c r="BP13" s="147">
        <v>0</v>
      </c>
      <c r="BQ13" s="147">
        <v>1955.508</v>
      </c>
      <c r="BR13" s="147">
        <v>1212.7</v>
      </c>
      <c r="BS13" s="147">
        <v>742.8</v>
      </c>
      <c r="BT13" s="147">
        <v>0</v>
      </c>
      <c r="BU13" s="147">
        <v>0</v>
      </c>
      <c r="BV13" s="141">
        <v>1734.336</v>
      </c>
      <c r="BW13" s="142">
        <v>1647.6</v>
      </c>
      <c r="BX13" s="142">
        <v>86.7</v>
      </c>
      <c r="BY13" s="142">
        <v>0</v>
      </c>
      <c r="BZ13" s="142">
        <v>0</v>
      </c>
      <c r="CA13" s="142">
        <v>0</v>
      </c>
      <c r="CB13" s="141">
        <v>0</v>
      </c>
      <c r="CC13" s="142">
        <v>0</v>
      </c>
      <c r="CD13" s="142">
        <v>0</v>
      </c>
      <c r="CE13" s="142">
        <v>0</v>
      </c>
      <c r="CF13" s="142">
        <v>0</v>
      </c>
      <c r="CG13" s="141">
        <v>0</v>
      </c>
      <c r="CH13" s="142">
        <v>0</v>
      </c>
      <c r="CI13" s="142">
        <v>0</v>
      </c>
      <c r="CJ13" s="142">
        <v>0</v>
      </c>
      <c r="CK13" s="142">
        <f t="shared" ref="CK13:CK42" si="9">CL13+CQ13+CV13+DA13+DF13+DK13</f>
        <v>10112.093999999999</v>
      </c>
      <c r="CL13" s="141">
        <v>0</v>
      </c>
      <c r="CM13" s="141">
        <v>0</v>
      </c>
      <c r="CN13" s="141">
        <v>0</v>
      </c>
      <c r="CO13" s="141">
        <v>0</v>
      </c>
      <c r="CP13" s="141">
        <v>0</v>
      </c>
      <c r="CQ13" s="141">
        <v>5573.2</v>
      </c>
      <c r="CR13" s="141">
        <v>5294.5</v>
      </c>
      <c r="CS13" s="141">
        <v>278.7</v>
      </c>
      <c r="CT13" s="141">
        <v>0</v>
      </c>
      <c r="CU13" s="141">
        <v>0</v>
      </c>
      <c r="CV13" s="141">
        <v>1955.508</v>
      </c>
      <c r="CW13" s="141">
        <v>1212.7</v>
      </c>
      <c r="CX13" s="141">
        <v>742.8</v>
      </c>
      <c r="CY13" s="141">
        <v>0</v>
      </c>
      <c r="CZ13" s="141">
        <v>0</v>
      </c>
      <c r="DA13" s="141">
        <v>1734.336</v>
      </c>
      <c r="DB13" s="141">
        <v>1647.6</v>
      </c>
      <c r="DC13" s="142">
        <v>86.7</v>
      </c>
      <c r="DD13" s="142">
        <v>0</v>
      </c>
      <c r="DE13" s="142">
        <v>0</v>
      </c>
      <c r="DF13" s="191">
        <v>849.05</v>
      </c>
      <c r="DG13" s="141">
        <v>840.55949999999996</v>
      </c>
      <c r="DH13" s="142">
        <v>8.4904999999999973</v>
      </c>
      <c r="DI13" s="142">
        <v>0</v>
      </c>
      <c r="DJ13" s="142">
        <v>0</v>
      </c>
      <c r="DK13" s="142">
        <v>0</v>
      </c>
      <c r="DL13" s="141">
        <v>0</v>
      </c>
      <c r="DM13" s="142">
        <v>0</v>
      </c>
      <c r="DN13" s="142">
        <v>0</v>
      </c>
      <c r="DO13" s="142">
        <v>0</v>
      </c>
      <c r="DP13" s="142">
        <v>0</v>
      </c>
      <c r="DQ13" s="141">
        <v>0</v>
      </c>
      <c r="DR13" s="141">
        <v>0</v>
      </c>
      <c r="DS13" s="141">
        <v>0</v>
      </c>
      <c r="DT13" s="141">
        <v>0</v>
      </c>
      <c r="DU13" s="141">
        <v>0</v>
      </c>
      <c r="DV13" s="141">
        <v>5573.2</v>
      </c>
      <c r="DW13" s="141">
        <v>5294.5</v>
      </c>
      <c r="DX13" s="141">
        <v>278.7</v>
      </c>
      <c r="DY13" s="141">
        <v>0</v>
      </c>
      <c r="DZ13" s="141">
        <v>0</v>
      </c>
      <c r="EA13" s="141">
        <v>1955.508</v>
      </c>
      <c r="EB13" s="141">
        <v>1212.7</v>
      </c>
      <c r="EC13" s="141">
        <v>742.8</v>
      </c>
      <c r="ED13" s="141">
        <v>0</v>
      </c>
      <c r="EE13" s="141">
        <v>0</v>
      </c>
      <c r="EF13" s="141">
        <v>1734.336</v>
      </c>
      <c r="EG13" s="141">
        <v>1647.6</v>
      </c>
      <c r="EH13" s="142">
        <v>86.7</v>
      </c>
      <c r="EI13" s="142">
        <v>0</v>
      </c>
      <c r="EJ13" s="142">
        <v>0</v>
      </c>
      <c r="EK13" s="142">
        <v>0</v>
      </c>
      <c r="EL13" s="141">
        <v>0</v>
      </c>
      <c r="EM13" s="142">
        <v>0</v>
      </c>
      <c r="EN13" s="142">
        <v>0</v>
      </c>
      <c r="EO13" s="142">
        <v>0</v>
      </c>
      <c r="EP13" s="142">
        <v>0</v>
      </c>
      <c r="EQ13" s="141">
        <v>0</v>
      </c>
      <c r="ER13" s="142">
        <v>0</v>
      </c>
      <c r="ES13" s="142">
        <v>0</v>
      </c>
      <c r="ET13" s="142">
        <v>0</v>
      </c>
      <c r="EU13" s="167" t="s">
        <v>216</v>
      </c>
    </row>
    <row r="14" spans="1:151" ht="78.75" customHeight="1" x14ac:dyDescent="0.25">
      <c r="A14" s="34"/>
      <c r="B14" s="21"/>
      <c r="C14" s="269"/>
      <c r="D14" s="35" t="s">
        <v>169</v>
      </c>
      <c r="E14" s="35" t="s">
        <v>166</v>
      </c>
      <c r="F14" s="35" t="s">
        <v>171</v>
      </c>
      <c r="G14" s="184">
        <f t="shared" si="3"/>
        <v>3348.6010000000001</v>
      </c>
      <c r="H14" s="184">
        <f t="shared" si="4"/>
        <v>0</v>
      </c>
      <c r="I14" s="184">
        <v>0</v>
      </c>
      <c r="J14" s="184">
        <v>0</v>
      </c>
      <c r="K14" s="184">
        <v>0</v>
      </c>
      <c r="L14" s="184">
        <v>0</v>
      </c>
      <c r="M14" s="150">
        <f t="shared" si="5"/>
        <v>1116.2</v>
      </c>
      <c r="N14" s="150">
        <v>1060.4000000000001</v>
      </c>
      <c r="O14" s="150">
        <v>55.8</v>
      </c>
      <c r="P14" s="145">
        <v>0</v>
      </c>
      <c r="Q14" s="145">
        <v>0</v>
      </c>
      <c r="R14" s="145">
        <f t="shared" si="6"/>
        <v>1116.2</v>
      </c>
      <c r="S14" s="145">
        <v>1060.4000000000001</v>
      </c>
      <c r="T14" s="145">
        <v>55.8</v>
      </c>
      <c r="U14" s="145">
        <v>0</v>
      </c>
      <c r="V14" s="145">
        <v>0</v>
      </c>
      <c r="W14" s="141">
        <f t="shared" si="7"/>
        <v>0</v>
      </c>
      <c r="X14" s="141">
        <v>0</v>
      </c>
      <c r="Y14" s="142">
        <v>0</v>
      </c>
      <c r="Z14" s="142">
        <v>0</v>
      </c>
      <c r="AA14" s="142">
        <v>0</v>
      </c>
      <c r="AB14" s="142">
        <v>0</v>
      </c>
      <c r="AC14" s="141">
        <v>0</v>
      </c>
      <c r="AD14" s="142">
        <v>0</v>
      </c>
      <c r="AE14" s="142">
        <v>0</v>
      </c>
      <c r="AF14" s="142">
        <v>0</v>
      </c>
      <c r="AG14" s="141">
        <v>558.1</v>
      </c>
      <c r="AH14" s="141">
        <v>552.51900000000001</v>
      </c>
      <c r="AI14" s="142">
        <v>5.5810000000000173</v>
      </c>
      <c r="AJ14" s="142">
        <v>0</v>
      </c>
      <c r="AK14" s="142">
        <v>0</v>
      </c>
      <c r="AL14" s="140">
        <v>558.101</v>
      </c>
      <c r="AM14" s="140">
        <v>552.51999000000001</v>
      </c>
      <c r="AN14" s="140">
        <v>5.581009999999992</v>
      </c>
      <c r="AO14" s="140">
        <v>0</v>
      </c>
      <c r="AP14" s="140">
        <v>0</v>
      </c>
      <c r="AQ14" s="140">
        <v>0</v>
      </c>
      <c r="AR14" s="140">
        <v>0</v>
      </c>
      <c r="AS14" s="140">
        <v>0</v>
      </c>
      <c r="AT14" s="140">
        <v>0</v>
      </c>
      <c r="AU14" s="140">
        <v>0</v>
      </c>
      <c r="AV14" s="140">
        <v>0</v>
      </c>
      <c r="AW14" s="140">
        <v>0</v>
      </c>
      <c r="AX14" s="140">
        <v>0</v>
      </c>
      <c r="AY14" s="140">
        <v>0</v>
      </c>
      <c r="AZ14" s="140">
        <v>0</v>
      </c>
      <c r="BA14" s="140">
        <v>0</v>
      </c>
      <c r="BB14" s="140">
        <v>0</v>
      </c>
      <c r="BC14" s="140">
        <v>0</v>
      </c>
      <c r="BD14" s="140">
        <v>0</v>
      </c>
      <c r="BE14" s="140">
        <v>0</v>
      </c>
      <c r="BF14" s="143">
        <f t="shared" si="8"/>
        <v>2232.3919999999998</v>
      </c>
      <c r="BG14" s="147">
        <v>0</v>
      </c>
      <c r="BH14" s="147">
        <v>0</v>
      </c>
      <c r="BI14" s="147">
        <v>0</v>
      </c>
      <c r="BJ14" s="147">
        <v>0</v>
      </c>
      <c r="BK14" s="147">
        <v>0</v>
      </c>
      <c r="BL14" s="147">
        <v>1116.2</v>
      </c>
      <c r="BM14" s="147">
        <v>1060.4000000000001</v>
      </c>
      <c r="BN14" s="147">
        <v>55.8</v>
      </c>
      <c r="BO14" s="147">
        <v>0</v>
      </c>
      <c r="BP14" s="147">
        <v>0</v>
      </c>
      <c r="BQ14" s="147">
        <v>1116.192</v>
      </c>
      <c r="BR14" s="147">
        <v>1060.4000000000001</v>
      </c>
      <c r="BS14" s="147">
        <v>55.8</v>
      </c>
      <c r="BT14" s="147">
        <v>0</v>
      </c>
      <c r="BU14" s="147">
        <v>0</v>
      </c>
      <c r="BV14" s="141">
        <v>0</v>
      </c>
      <c r="BW14" s="142">
        <v>0</v>
      </c>
      <c r="BX14" s="142">
        <v>0</v>
      </c>
      <c r="BY14" s="142">
        <v>0</v>
      </c>
      <c r="BZ14" s="142">
        <v>0</v>
      </c>
      <c r="CA14" s="142">
        <v>0</v>
      </c>
      <c r="CB14" s="141">
        <v>0</v>
      </c>
      <c r="CC14" s="142">
        <v>0</v>
      </c>
      <c r="CD14" s="142">
        <v>0</v>
      </c>
      <c r="CE14" s="142">
        <v>0</v>
      </c>
      <c r="CF14" s="142">
        <v>0</v>
      </c>
      <c r="CG14" s="141">
        <v>0</v>
      </c>
      <c r="CH14" s="142">
        <v>0</v>
      </c>
      <c r="CI14" s="142">
        <v>0</v>
      </c>
      <c r="CJ14" s="142">
        <v>0</v>
      </c>
      <c r="CK14" s="142">
        <f t="shared" si="9"/>
        <v>2232.3919999999998</v>
      </c>
      <c r="CL14" s="141">
        <v>0</v>
      </c>
      <c r="CM14" s="141">
        <v>0</v>
      </c>
      <c r="CN14" s="141">
        <v>0</v>
      </c>
      <c r="CO14" s="141">
        <v>0</v>
      </c>
      <c r="CP14" s="141">
        <v>0</v>
      </c>
      <c r="CQ14" s="141">
        <v>1116.2</v>
      </c>
      <c r="CR14" s="141">
        <v>1060.4000000000001</v>
      </c>
      <c r="CS14" s="141">
        <v>55.8</v>
      </c>
      <c r="CT14" s="141">
        <v>0</v>
      </c>
      <c r="CU14" s="141">
        <v>0</v>
      </c>
      <c r="CV14" s="141">
        <v>1116.192</v>
      </c>
      <c r="CW14" s="141">
        <v>1060.4000000000001</v>
      </c>
      <c r="CX14" s="141">
        <v>55.8</v>
      </c>
      <c r="CY14" s="141">
        <v>0</v>
      </c>
      <c r="CZ14" s="141">
        <v>0</v>
      </c>
      <c r="DA14" s="141">
        <v>0</v>
      </c>
      <c r="DB14" s="141">
        <v>0</v>
      </c>
      <c r="DC14" s="142">
        <v>0</v>
      </c>
      <c r="DD14" s="142">
        <v>0</v>
      </c>
      <c r="DE14" s="142">
        <v>0</v>
      </c>
      <c r="DF14" s="193"/>
      <c r="DG14" s="141">
        <v>0</v>
      </c>
      <c r="DH14" s="142">
        <v>0</v>
      </c>
      <c r="DI14" s="142">
        <v>0</v>
      </c>
      <c r="DJ14" s="142">
        <v>0</v>
      </c>
      <c r="DK14" s="142">
        <v>0</v>
      </c>
      <c r="DL14" s="141">
        <v>0</v>
      </c>
      <c r="DM14" s="142">
        <v>0</v>
      </c>
      <c r="DN14" s="142">
        <v>0</v>
      </c>
      <c r="DO14" s="142">
        <v>0</v>
      </c>
      <c r="DP14" s="142">
        <v>0</v>
      </c>
      <c r="DQ14" s="141">
        <v>0</v>
      </c>
      <c r="DR14" s="141">
        <v>0</v>
      </c>
      <c r="DS14" s="141">
        <v>0</v>
      </c>
      <c r="DT14" s="141">
        <v>0</v>
      </c>
      <c r="DU14" s="141">
        <v>0</v>
      </c>
      <c r="DV14" s="141">
        <v>1116.2</v>
      </c>
      <c r="DW14" s="141">
        <v>1060.4000000000001</v>
      </c>
      <c r="DX14" s="141">
        <v>55.8</v>
      </c>
      <c r="DY14" s="141">
        <v>0</v>
      </c>
      <c r="DZ14" s="141">
        <v>0</v>
      </c>
      <c r="EA14" s="141">
        <v>1116.192</v>
      </c>
      <c r="EB14" s="141">
        <v>1060.4000000000001</v>
      </c>
      <c r="EC14" s="141">
        <v>55.8</v>
      </c>
      <c r="ED14" s="141">
        <v>0</v>
      </c>
      <c r="EE14" s="141">
        <v>0</v>
      </c>
      <c r="EF14" s="141">
        <v>0</v>
      </c>
      <c r="EG14" s="141">
        <v>0</v>
      </c>
      <c r="EH14" s="142">
        <v>0</v>
      </c>
      <c r="EI14" s="142">
        <v>0</v>
      </c>
      <c r="EJ14" s="142">
        <v>0</v>
      </c>
      <c r="EK14" s="142">
        <v>0</v>
      </c>
      <c r="EL14" s="141">
        <v>0</v>
      </c>
      <c r="EM14" s="142">
        <v>0</v>
      </c>
      <c r="EN14" s="142">
        <v>0</v>
      </c>
      <c r="EO14" s="142">
        <v>0</v>
      </c>
      <c r="EP14" s="142">
        <v>0</v>
      </c>
      <c r="EQ14" s="141">
        <v>0</v>
      </c>
      <c r="ER14" s="142">
        <v>0</v>
      </c>
      <c r="ES14" s="142">
        <v>0</v>
      </c>
      <c r="ET14" s="142">
        <v>0</v>
      </c>
      <c r="EU14" s="167" t="s">
        <v>216</v>
      </c>
    </row>
    <row r="15" spans="1:151" s="138" customFormat="1" ht="78.75" customHeight="1" x14ac:dyDescent="0.25">
      <c r="A15" s="34"/>
      <c r="B15" s="21"/>
      <c r="C15" s="264" t="s">
        <v>149</v>
      </c>
      <c r="D15" s="35" t="s">
        <v>173</v>
      </c>
      <c r="E15" s="35" t="s">
        <v>179</v>
      </c>
      <c r="F15" s="35" t="s">
        <v>134</v>
      </c>
      <c r="G15" s="184">
        <f t="shared" si="3"/>
        <v>2431141.8729999997</v>
      </c>
      <c r="H15" s="184">
        <f t="shared" si="4"/>
        <v>0</v>
      </c>
      <c r="I15" s="184">
        <v>0</v>
      </c>
      <c r="J15" s="184">
        <v>0</v>
      </c>
      <c r="K15" s="184">
        <v>0</v>
      </c>
      <c r="L15" s="184">
        <v>0</v>
      </c>
      <c r="M15" s="150">
        <f t="shared" si="5"/>
        <v>1319917.7</v>
      </c>
      <c r="N15" s="150">
        <v>1253921.8</v>
      </c>
      <c r="O15" s="150">
        <v>65995.899999999994</v>
      </c>
      <c r="P15" s="145">
        <v>0</v>
      </c>
      <c r="Q15" s="145">
        <v>0</v>
      </c>
      <c r="R15" s="145">
        <f t="shared" si="6"/>
        <v>28034.2</v>
      </c>
      <c r="S15" s="145">
        <v>26632.5</v>
      </c>
      <c r="T15" s="145">
        <v>1401.7</v>
      </c>
      <c r="U15" s="145">
        <v>0</v>
      </c>
      <c r="V15" s="145">
        <v>0</v>
      </c>
      <c r="W15" s="141">
        <f t="shared" si="7"/>
        <v>494.4</v>
      </c>
      <c r="X15" s="141">
        <v>469.7</v>
      </c>
      <c r="Y15" s="142">
        <v>24.7</v>
      </c>
      <c r="Z15" s="142">
        <v>0</v>
      </c>
      <c r="AA15" s="142">
        <v>0</v>
      </c>
      <c r="AB15" s="141">
        <v>219598.633</v>
      </c>
      <c r="AC15" s="141">
        <v>217402.64666999999</v>
      </c>
      <c r="AD15" s="142">
        <v>2195.9863300000143</v>
      </c>
      <c r="AE15" s="142">
        <v>0</v>
      </c>
      <c r="AF15" s="142">
        <v>0</v>
      </c>
      <c r="AG15" s="141">
        <v>448281.60499999998</v>
      </c>
      <c r="AH15" s="141">
        <v>443798.78894999996</v>
      </c>
      <c r="AI15" s="142">
        <v>4482.8160500000231</v>
      </c>
      <c r="AJ15" s="142">
        <v>0</v>
      </c>
      <c r="AK15" s="142">
        <v>0</v>
      </c>
      <c r="AL15" s="140">
        <v>59936.050999999999</v>
      </c>
      <c r="AM15" s="140">
        <v>59336.690490000001</v>
      </c>
      <c r="AN15" s="140">
        <v>599.36050999999861</v>
      </c>
      <c r="AO15" s="140">
        <v>0</v>
      </c>
      <c r="AP15" s="140">
        <v>0</v>
      </c>
      <c r="AQ15" s="140">
        <v>199163.932</v>
      </c>
      <c r="AR15" s="140">
        <v>197172.29268000001</v>
      </c>
      <c r="AS15" s="140">
        <v>1991.6393199999875</v>
      </c>
      <c r="AT15" s="140">
        <v>0</v>
      </c>
      <c r="AU15" s="140">
        <v>0</v>
      </c>
      <c r="AV15" s="140">
        <v>155715.35200000001</v>
      </c>
      <c r="AW15" s="140">
        <v>154158.19848000002</v>
      </c>
      <c r="AX15" s="140">
        <v>1557.1535199999926</v>
      </c>
      <c r="AY15" s="140">
        <v>0</v>
      </c>
      <c r="AZ15" s="140">
        <v>0</v>
      </c>
      <c r="BA15" s="140">
        <v>0</v>
      </c>
      <c r="BB15" s="140">
        <v>0</v>
      </c>
      <c r="BC15" s="140">
        <v>0</v>
      </c>
      <c r="BD15" s="140">
        <v>0</v>
      </c>
      <c r="BE15" s="140">
        <v>0</v>
      </c>
      <c r="BF15" s="143">
        <f t="shared" si="8"/>
        <v>1388064.5619999999</v>
      </c>
      <c r="BG15" s="147">
        <v>0</v>
      </c>
      <c r="BH15" s="147">
        <v>0</v>
      </c>
      <c r="BI15" s="147">
        <v>0</v>
      </c>
      <c r="BJ15" s="147">
        <v>0</v>
      </c>
      <c r="BK15" s="147">
        <v>0</v>
      </c>
      <c r="BL15" s="147">
        <v>1319917.7</v>
      </c>
      <c r="BM15" s="147">
        <v>1253921.8</v>
      </c>
      <c r="BN15" s="147">
        <v>65995.899999999994</v>
      </c>
      <c r="BO15" s="147">
        <v>0</v>
      </c>
      <c r="BP15" s="147">
        <v>0</v>
      </c>
      <c r="BQ15" s="147">
        <v>28034.187000000002</v>
      </c>
      <c r="BR15" s="147">
        <v>26632.5</v>
      </c>
      <c r="BS15" s="147">
        <v>1401.7</v>
      </c>
      <c r="BT15" s="147">
        <v>0</v>
      </c>
      <c r="BU15" s="147">
        <v>0</v>
      </c>
      <c r="BV15" s="141">
        <v>494.47199999999998</v>
      </c>
      <c r="BW15" s="141">
        <v>469.7</v>
      </c>
      <c r="BX15" s="142">
        <v>24.7</v>
      </c>
      <c r="BY15" s="142">
        <v>0</v>
      </c>
      <c r="BZ15" s="142">
        <v>0</v>
      </c>
      <c r="CA15" s="142">
        <v>39618.203000000001</v>
      </c>
      <c r="CB15" s="141">
        <v>39222.020969999998</v>
      </c>
      <c r="CC15" s="142">
        <v>396.18203000000358</v>
      </c>
      <c r="CD15" s="142">
        <v>0</v>
      </c>
      <c r="CE15" s="142">
        <v>0</v>
      </c>
      <c r="CF15" s="142">
        <v>0</v>
      </c>
      <c r="CG15" s="141">
        <v>0</v>
      </c>
      <c r="CH15" s="142">
        <v>0</v>
      </c>
      <c r="CI15" s="142">
        <v>0</v>
      </c>
      <c r="CJ15" s="142">
        <v>0</v>
      </c>
      <c r="CK15" s="142">
        <f t="shared" si="9"/>
        <v>1389726.156</v>
      </c>
      <c r="CL15" s="141">
        <v>0</v>
      </c>
      <c r="CM15" s="141">
        <v>0</v>
      </c>
      <c r="CN15" s="141">
        <v>0</v>
      </c>
      <c r="CO15" s="141">
        <v>0</v>
      </c>
      <c r="CP15" s="141">
        <v>0</v>
      </c>
      <c r="CQ15" s="141">
        <v>1319917.7</v>
      </c>
      <c r="CR15" s="141">
        <v>1253921.8</v>
      </c>
      <c r="CS15" s="141">
        <v>65995.899999999994</v>
      </c>
      <c r="CT15" s="141">
        <v>0</v>
      </c>
      <c r="CU15" s="141">
        <v>0</v>
      </c>
      <c r="CV15" s="141">
        <v>28034.187000000002</v>
      </c>
      <c r="CW15" s="141">
        <v>26632.5</v>
      </c>
      <c r="CX15" s="141">
        <v>1401.7</v>
      </c>
      <c r="CY15" s="141">
        <v>0</v>
      </c>
      <c r="CZ15" s="141">
        <v>0</v>
      </c>
      <c r="DA15" s="141">
        <v>494.47199999999998</v>
      </c>
      <c r="DB15" s="141">
        <v>469.7</v>
      </c>
      <c r="DC15" s="142">
        <v>24.7</v>
      </c>
      <c r="DD15" s="142">
        <v>0</v>
      </c>
      <c r="DE15" s="142">
        <v>0</v>
      </c>
      <c r="DF15" s="191">
        <v>41279.796999999999</v>
      </c>
      <c r="DG15" s="192">
        <v>40866.999029999999</v>
      </c>
      <c r="DH15" s="191">
        <v>412.79796999999962</v>
      </c>
      <c r="DI15" s="142">
        <v>0</v>
      </c>
      <c r="DJ15" s="142">
        <v>0</v>
      </c>
      <c r="DK15" s="142">
        <v>0</v>
      </c>
      <c r="DL15" s="141">
        <v>0</v>
      </c>
      <c r="DM15" s="142">
        <v>0</v>
      </c>
      <c r="DN15" s="142">
        <v>0</v>
      </c>
      <c r="DO15" s="142">
        <v>0</v>
      </c>
      <c r="DP15" s="142">
        <v>0</v>
      </c>
      <c r="DQ15" s="141">
        <v>0</v>
      </c>
      <c r="DR15" s="141">
        <v>0</v>
      </c>
      <c r="DS15" s="141">
        <v>0</v>
      </c>
      <c r="DT15" s="141">
        <v>0</v>
      </c>
      <c r="DU15" s="141">
        <v>0</v>
      </c>
      <c r="DV15" s="141">
        <v>1319917.7</v>
      </c>
      <c r="DW15" s="141">
        <v>1253921.8</v>
      </c>
      <c r="DX15" s="141">
        <v>65995.899999999994</v>
      </c>
      <c r="DY15" s="141">
        <v>0</v>
      </c>
      <c r="DZ15" s="141">
        <v>0</v>
      </c>
      <c r="EA15" s="141">
        <v>28034.187000000002</v>
      </c>
      <c r="EB15" s="141">
        <v>26632.5</v>
      </c>
      <c r="EC15" s="141">
        <v>1401.7</v>
      </c>
      <c r="ED15" s="141">
        <v>0</v>
      </c>
      <c r="EE15" s="141">
        <v>0</v>
      </c>
      <c r="EF15" s="141">
        <v>494.47199999999998</v>
      </c>
      <c r="EG15" s="141">
        <v>469.7</v>
      </c>
      <c r="EH15" s="142">
        <v>24.7</v>
      </c>
      <c r="EI15" s="142">
        <v>0</v>
      </c>
      <c r="EJ15" s="142">
        <v>0</v>
      </c>
      <c r="EK15" s="142">
        <v>39618.203000000001</v>
      </c>
      <c r="EL15" s="141">
        <v>39222.020969999998</v>
      </c>
      <c r="EM15" s="142">
        <v>396.18203000000358</v>
      </c>
      <c r="EN15" s="142">
        <v>0</v>
      </c>
      <c r="EO15" s="142">
        <v>0</v>
      </c>
      <c r="EP15" s="142">
        <v>0</v>
      </c>
      <c r="EQ15" s="141">
        <v>0</v>
      </c>
      <c r="ER15" s="142">
        <v>0</v>
      </c>
      <c r="ES15" s="142">
        <v>0</v>
      </c>
      <c r="ET15" s="142">
        <v>0</v>
      </c>
      <c r="EU15" s="167" t="s">
        <v>216</v>
      </c>
    </row>
    <row r="16" spans="1:151" ht="78.75" customHeight="1" x14ac:dyDescent="0.25">
      <c r="A16" s="34"/>
      <c r="B16" s="21"/>
      <c r="C16" s="268"/>
      <c r="D16" s="35" t="s">
        <v>174</v>
      </c>
      <c r="E16" s="35" t="s">
        <v>165</v>
      </c>
      <c r="F16" s="35" t="s">
        <v>170</v>
      </c>
      <c r="G16" s="184">
        <f t="shared" si="3"/>
        <v>27177.041000000001</v>
      </c>
      <c r="H16" s="184">
        <f t="shared" si="4"/>
        <v>0</v>
      </c>
      <c r="I16" s="184">
        <v>0</v>
      </c>
      <c r="J16" s="184">
        <v>0</v>
      </c>
      <c r="K16" s="184">
        <v>0</v>
      </c>
      <c r="L16" s="184">
        <v>0</v>
      </c>
      <c r="M16" s="150">
        <f t="shared" si="5"/>
        <v>14674.2</v>
      </c>
      <c r="N16" s="150">
        <v>13940.5</v>
      </c>
      <c r="O16" s="150">
        <v>733.7</v>
      </c>
      <c r="P16" s="145">
        <v>0</v>
      </c>
      <c r="Q16" s="145">
        <v>0</v>
      </c>
      <c r="R16" s="145">
        <f t="shared" si="6"/>
        <v>315.40000000000003</v>
      </c>
      <c r="S16" s="145">
        <v>299.60000000000002</v>
      </c>
      <c r="T16" s="145">
        <v>15.8</v>
      </c>
      <c r="U16" s="145">
        <v>0</v>
      </c>
      <c r="V16" s="145">
        <v>0</v>
      </c>
      <c r="W16" s="141">
        <f t="shared" si="7"/>
        <v>5.5</v>
      </c>
      <c r="X16" s="141">
        <v>5.2</v>
      </c>
      <c r="Y16" s="142">
        <v>0.3</v>
      </c>
      <c r="Z16" s="142">
        <v>0</v>
      </c>
      <c r="AA16" s="142">
        <v>0</v>
      </c>
      <c r="AB16" s="141">
        <v>2454.84</v>
      </c>
      <c r="AC16" s="141">
        <v>2430.2916</v>
      </c>
      <c r="AD16" s="142">
        <v>24.548400000000129</v>
      </c>
      <c r="AE16" s="142">
        <v>0</v>
      </c>
      <c r="AF16" s="142">
        <v>0</v>
      </c>
      <c r="AG16" s="141">
        <v>5011.2299999999996</v>
      </c>
      <c r="AH16" s="141">
        <v>4961.1176999999998</v>
      </c>
      <c r="AI16" s="142">
        <v>50.112299999999777</v>
      </c>
      <c r="AJ16" s="142">
        <v>0</v>
      </c>
      <c r="AK16" s="142">
        <v>0</v>
      </c>
      <c r="AL16" s="140">
        <v>670.01</v>
      </c>
      <c r="AM16" s="140">
        <v>663.30989999999997</v>
      </c>
      <c r="AN16" s="140">
        <v>6.7001000000000204</v>
      </c>
      <c r="AO16" s="140">
        <v>0</v>
      </c>
      <c r="AP16" s="140">
        <v>0</v>
      </c>
      <c r="AQ16" s="140">
        <v>2226.41</v>
      </c>
      <c r="AR16" s="140">
        <v>2204.1459</v>
      </c>
      <c r="AS16" s="140">
        <v>22.264099999999871</v>
      </c>
      <c r="AT16" s="140">
        <v>0</v>
      </c>
      <c r="AU16" s="140">
        <v>0</v>
      </c>
      <c r="AV16" s="140">
        <v>1819.451</v>
      </c>
      <c r="AW16" s="140">
        <v>1801.25649</v>
      </c>
      <c r="AX16" s="140">
        <v>18.194510000000037</v>
      </c>
      <c r="AY16" s="140">
        <v>0</v>
      </c>
      <c r="AZ16" s="140">
        <v>0</v>
      </c>
      <c r="BA16" s="140">
        <v>0</v>
      </c>
      <c r="BB16" s="140">
        <v>0</v>
      </c>
      <c r="BC16" s="140">
        <v>0</v>
      </c>
      <c r="BD16" s="140">
        <v>0</v>
      </c>
      <c r="BE16" s="140">
        <v>0</v>
      </c>
      <c r="BF16" s="143">
        <f t="shared" si="8"/>
        <v>14994.876</v>
      </c>
      <c r="BG16" s="147">
        <v>0</v>
      </c>
      <c r="BH16" s="147">
        <v>0</v>
      </c>
      <c r="BI16" s="147">
        <v>0</v>
      </c>
      <c r="BJ16" s="147">
        <v>0</v>
      </c>
      <c r="BK16" s="147">
        <v>0</v>
      </c>
      <c r="BL16" s="147">
        <v>14674.2</v>
      </c>
      <c r="BM16" s="147">
        <v>13940.5</v>
      </c>
      <c r="BN16" s="147">
        <v>733.7</v>
      </c>
      <c r="BO16" s="147">
        <v>0</v>
      </c>
      <c r="BP16" s="147">
        <v>0</v>
      </c>
      <c r="BQ16" s="147">
        <v>315.42599999999999</v>
      </c>
      <c r="BR16" s="147">
        <v>299.60000000000002</v>
      </c>
      <c r="BS16" s="147">
        <v>15.8</v>
      </c>
      <c r="BT16" s="147">
        <v>0</v>
      </c>
      <c r="BU16" s="147">
        <v>0</v>
      </c>
      <c r="BV16" s="141">
        <v>5.25</v>
      </c>
      <c r="BW16" s="141">
        <v>5.2</v>
      </c>
      <c r="BX16" s="142">
        <v>0.3</v>
      </c>
      <c r="BY16" s="142">
        <v>0</v>
      </c>
      <c r="BZ16" s="142">
        <v>0</v>
      </c>
      <c r="CA16" s="142">
        <v>0</v>
      </c>
      <c r="CB16" s="141">
        <v>0</v>
      </c>
      <c r="CC16" s="142">
        <v>0</v>
      </c>
      <c r="CD16" s="142">
        <v>0</v>
      </c>
      <c r="CE16" s="142">
        <v>0</v>
      </c>
      <c r="CF16" s="142">
        <v>0</v>
      </c>
      <c r="CG16" s="141">
        <v>0</v>
      </c>
      <c r="CH16" s="142">
        <v>0</v>
      </c>
      <c r="CI16" s="142">
        <v>0</v>
      </c>
      <c r="CJ16" s="142">
        <v>0</v>
      </c>
      <c r="CK16" s="142">
        <f t="shared" si="9"/>
        <v>15456.333000000001</v>
      </c>
      <c r="CL16" s="141">
        <v>0</v>
      </c>
      <c r="CM16" s="141">
        <v>0</v>
      </c>
      <c r="CN16" s="141">
        <v>0</v>
      </c>
      <c r="CO16" s="141">
        <v>0</v>
      </c>
      <c r="CP16" s="141">
        <v>0</v>
      </c>
      <c r="CQ16" s="141">
        <v>14674.2</v>
      </c>
      <c r="CR16" s="141">
        <v>13940.5</v>
      </c>
      <c r="CS16" s="141">
        <v>733.7</v>
      </c>
      <c r="CT16" s="141">
        <v>0</v>
      </c>
      <c r="CU16" s="141">
        <v>0</v>
      </c>
      <c r="CV16" s="141">
        <v>315.42599999999999</v>
      </c>
      <c r="CW16" s="141">
        <v>299.60000000000002</v>
      </c>
      <c r="CX16" s="141">
        <v>15.8</v>
      </c>
      <c r="CY16" s="141">
        <v>0</v>
      </c>
      <c r="CZ16" s="141">
        <v>0</v>
      </c>
      <c r="DA16" s="141">
        <v>5.25</v>
      </c>
      <c r="DB16" s="141">
        <v>5.2</v>
      </c>
      <c r="DC16" s="142">
        <v>0.3</v>
      </c>
      <c r="DD16" s="142">
        <v>0</v>
      </c>
      <c r="DE16" s="142">
        <v>0</v>
      </c>
      <c r="DF16" s="191">
        <v>461.45699999999999</v>
      </c>
      <c r="DG16" s="192">
        <v>456.84242999999998</v>
      </c>
      <c r="DH16" s="191">
        <v>4.6145700000000147</v>
      </c>
      <c r="DI16" s="142">
        <v>0</v>
      </c>
      <c r="DJ16" s="142">
        <v>0</v>
      </c>
      <c r="DK16" s="142">
        <v>0</v>
      </c>
      <c r="DL16" s="141">
        <v>0</v>
      </c>
      <c r="DM16" s="142">
        <v>0</v>
      </c>
      <c r="DN16" s="142">
        <v>0</v>
      </c>
      <c r="DO16" s="142">
        <v>0</v>
      </c>
      <c r="DP16" s="142">
        <v>0</v>
      </c>
      <c r="DQ16" s="141">
        <v>0</v>
      </c>
      <c r="DR16" s="141">
        <v>0</v>
      </c>
      <c r="DS16" s="141">
        <v>0</v>
      </c>
      <c r="DT16" s="141">
        <v>0</v>
      </c>
      <c r="DU16" s="141">
        <v>0</v>
      </c>
      <c r="DV16" s="141">
        <v>14674.2</v>
      </c>
      <c r="DW16" s="141">
        <v>13940.5</v>
      </c>
      <c r="DX16" s="141">
        <v>733.7</v>
      </c>
      <c r="DY16" s="141">
        <v>0</v>
      </c>
      <c r="DZ16" s="141">
        <v>0</v>
      </c>
      <c r="EA16" s="141">
        <v>315.42599999999999</v>
      </c>
      <c r="EB16" s="141">
        <v>299.60000000000002</v>
      </c>
      <c r="EC16" s="141">
        <v>15.8</v>
      </c>
      <c r="ED16" s="141">
        <v>0</v>
      </c>
      <c r="EE16" s="141">
        <v>0</v>
      </c>
      <c r="EF16" s="141">
        <v>5.25</v>
      </c>
      <c r="EG16" s="141">
        <v>5.2</v>
      </c>
      <c r="EH16" s="142">
        <v>0.3</v>
      </c>
      <c r="EI16" s="142">
        <v>0</v>
      </c>
      <c r="EJ16" s="142">
        <v>0</v>
      </c>
      <c r="EK16" s="142">
        <v>0</v>
      </c>
      <c r="EL16" s="141">
        <v>0</v>
      </c>
      <c r="EM16" s="142">
        <v>0</v>
      </c>
      <c r="EN16" s="142">
        <v>0</v>
      </c>
      <c r="EO16" s="142">
        <v>0</v>
      </c>
      <c r="EP16" s="142">
        <v>0</v>
      </c>
      <c r="EQ16" s="141">
        <v>0</v>
      </c>
      <c r="ER16" s="142">
        <v>0</v>
      </c>
      <c r="ES16" s="142">
        <v>0</v>
      </c>
      <c r="ET16" s="142">
        <v>0</v>
      </c>
      <c r="EU16" s="167" t="s">
        <v>216</v>
      </c>
    </row>
    <row r="17" spans="1:151" ht="78.75" customHeight="1" x14ac:dyDescent="0.25">
      <c r="A17" s="34"/>
      <c r="B17" s="21"/>
      <c r="C17" s="269"/>
      <c r="D17" s="35" t="s">
        <v>175</v>
      </c>
      <c r="E17" s="35" t="s">
        <v>165</v>
      </c>
      <c r="F17" s="35" t="s">
        <v>182</v>
      </c>
      <c r="G17" s="184">
        <f t="shared" si="3"/>
        <v>5038.8760000000002</v>
      </c>
      <c r="H17" s="184">
        <f t="shared" si="4"/>
        <v>0</v>
      </c>
      <c r="I17" s="184">
        <v>0</v>
      </c>
      <c r="J17" s="184">
        <v>0</v>
      </c>
      <c r="K17" s="184">
        <v>0</v>
      </c>
      <c r="L17" s="184">
        <v>0</v>
      </c>
      <c r="M17" s="145">
        <f t="shared" si="5"/>
        <v>1259.7</v>
      </c>
      <c r="N17" s="145">
        <v>1196.7</v>
      </c>
      <c r="O17" s="145">
        <v>63</v>
      </c>
      <c r="P17" s="145">
        <v>0</v>
      </c>
      <c r="Q17" s="145">
        <v>0</v>
      </c>
      <c r="R17" s="145">
        <f t="shared" si="6"/>
        <v>629.9</v>
      </c>
      <c r="S17" s="145">
        <v>598.4</v>
      </c>
      <c r="T17" s="145">
        <v>31.5</v>
      </c>
      <c r="U17" s="145">
        <v>0</v>
      </c>
      <c r="V17" s="145">
        <v>0</v>
      </c>
      <c r="W17" s="141">
        <f t="shared" si="7"/>
        <v>0</v>
      </c>
      <c r="X17" s="141">
        <v>0</v>
      </c>
      <c r="Y17" s="142">
        <v>0</v>
      </c>
      <c r="Z17" s="142">
        <v>0</v>
      </c>
      <c r="AA17" s="142">
        <v>0</v>
      </c>
      <c r="AB17" s="141">
        <v>629.86</v>
      </c>
      <c r="AC17" s="141">
        <v>623.56140000000005</v>
      </c>
      <c r="AD17" s="142">
        <v>6.2985999999999649</v>
      </c>
      <c r="AE17" s="142">
        <v>0</v>
      </c>
      <c r="AF17" s="142">
        <v>0</v>
      </c>
      <c r="AG17" s="141">
        <v>1259.69</v>
      </c>
      <c r="AH17" s="141">
        <v>1247.0931</v>
      </c>
      <c r="AI17" s="142">
        <v>12.596900000000005</v>
      </c>
      <c r="AJ17" s="142">
        <v>0</v>
      </c>
      <c r="AK17" s="142">
        <v>0</v>
      </c>
      <c r="AL17" s="140">
        <v>0</v>
      </c>
      <c r="AM17" s="140">
        <v>0</v>
      </c>
      <c r="AN17" s="140">
        <v>0</v>
      </c>
      <c r="AO17" s="140">
        <v>0</v>
      </c>
      <c r="AP17" s="140">
        <v>0</v>
      </c>
      <c r="AQ17" s="140">
        <v>629.86</v>
      </c>
      <c r="AR17" s="140">
        <v>623.56140000000005</v>
      </c>
      <c r="AS17" s="140">
        <v>6.2985999999999649</v>
      </c>
      <c r="AT17" s="140">
        <v>0</v>
      </c>
      <c r="AU17" s="140">
        <v>0</v>
      </c>
      <c r="AV17" s="140">
        <v>629.86599999999999</v>
      </c>
      <c r="AW17" s="140">
        <v>623.56733999999994</v>
      </c>
      <c r="AX17" s="140">
        <v>6.2986600000000408</v>
      </c>
      <c r="AY17" s="140">
        <v>0</v>
      </c>
      <c r="AZ17" s="140">
        <v>0</v>
      </c>
      <c r="BA17" s="140">
        <v>0</v>
      </c>
      <c r="BB17" s="140">
        <v>0</v>
      </c>
      <c r="BC17" s="140">
        <v>0</v>
      </c>
      <c r="BD17" s="140">
        <v>0</v>
      </c>
      <c r="BE17" s="140">
        <v>0</v>
      </c>
      <c r="BF17" s="143">
        <f t="shared" si="8"/>
        <v>1889.5610000000001</v>
      </c>
      <c r="BG17" s="147">
        <v>0</v>
      </c>
      <c r="BH17" s="147">
        <v>0</v>
      </c>
      <c r="BI17" s="147">
        <v>0</v>
      </c>
      <c r="BJ17" s="147">
        <v>0</v>
      </c>
      <c r="BK17" s="147">
        <v>0</v>
      </c>
      <c r="BL17" s="147">
        <v>1259.7</v>
      </c>
      <c r="BM17" s="147">
        <v>1196.7</v>
      </c>
      <c r="BN17" s="147">
        <v>63</v>
      </c>
      <c r="BO17" s="147">
        <v>0</v>
      </c>
      <c r="BP17" s="147">
        <v>0</v>
      </c>
      <c r="BQ17" s="147">
        <v>629.86099999999999</v>
      </c>
      <c r="BR17" s="147">
        <v>598.4</v>
      </c>
      <c r="BS17" s="147">
        <v>31.5</v>
      </c>
      <c r="BT17" s="147">
        <v>0</v>
      </c>
      <c r="BU17" s="147">
        <v>0</v>
      </c>
      <c r="BV17" s="141">
        <v>0</v>
      </c>
      <c r="BW17" s="141">
        <v>0</v>
      </c>
      <c r="BX17" s="142">
        <v>0</v>
      </c>
      <c r="BY17" s="142">
        <v>0</v>
      </c>
      <c r="BZ17" s="142">
        <v>0</v>
      </c>
      <c r="CA17" s="142">
        <v>0</v>
      </c>
      <c r="CB17" s="141">
        <v>0</v>
      </c>
      <c r="CC17" s="142">
        <v>0</v>
      </c>
      <c r="CD17" s="142">
        <v>0</v>
      </c>
      <c r="CE17" s="142">
        <v>0</v>
      </c>
      <c r="CF17" s="142">
        <v>0</v>
      </c>
      <c r="CG17" s="141">
        <v>0</v>
      </c>
      <c r="CH17" s="142">
        <v>0</v>
      </c>
      <c r="CI17" s="142">
        <v>0</v>
      </c>
      <c r="CJ17" s="142">
        <v>0</v>
      </c>
      <c r="CK17" s="142">
        <f t="shared" si="9"/>
        <v>1889.5610000000001</v>
      </c>
      <c r="CL17" s="141">
        <v>0</v>
      </c>
      <c r="CM17" s="141">
        <v>0</v>
      </c>
      <c r="CN17" s="141">
        <v>0</v>
      </c>
      <c r="CO17" s="141">
        <v>0</v>
      </c>
      <c r="CP17" s="141">
        <v>0</v>
      </c>
      <c r="CQ17" s="141">
        <v>1259.7</v>
      </c>
      <c r="CR17" s="141">
        <v>1196.7</v>
      </c>
      <c r="CS17" s="141">
        <v>63</v>
      </c>
      <c r="CT17" s="141">
        <v>0</v>
      </c>
      <c r="CU17" s="141">
        <v>0</v>
      </c>
      <c r="CV17" s="141">
        <v>629.86099999999999</v>
      </c>
      <c r="CW17" s="141">
        <v>598.4</v>
      </c>
      <c r="CX17" s="141">
        <v>31.5</v>
      </c>
      <c r="CY17" s="141">
        <v>0</v>
      </c>
      <c r="CZ17" s="141">
        <v>0</v>
      </c>
      <c r="DA17" s="141">
        <v>0</v>
      </c>
      <c r="DB17" s="141">
        <v>0</v>
      </c>
      <c r="DC17" s="142">
        <v>0</v>
      </c>
      <c r="DD17" s="142">
        <v>0</v>
      </c>
      <c r="DE17" s="142">
        <v>0</v>
      </c>
      <c r="DF17" s="191"/>
      <c r="DG17" s="192">
        <v>0</v>
      </c>
      <c r="DH17" s="191">
        <v>0</v>
      </c>
      <c r="DI17" s="142">
        <v>0</v>
      </c>
      <c r="DJ17" s="142">
        <v>0</v>
      </c>
      <c r="DK17" s="142">
        <v>0</v>
      </c>
      <c r="DL17" s="141">
        <v>0</v>
      </c>
      <c r="DM17" s="142">
        <v>0</v>
      </c>
      <c r="DN17" s="142">
        <v>0</v>
      </c>
      <c r="DO17" s="142">
        <v>0</v>
      </c>
      <c r="DP17" s="142">
        <v>0</v>
      </c>
      <c r="DQ17" s="141">
        <v>0</v>
      </c>
      <c r="DR17" s="141">
        <v>0</v>
      </c>
      <c r="DS17" s="141">
        <v>0</v>
      </c>
      <c r="DT17" s="141">
        <v>0</v>
      </c>
      <c r="DU17" s="141">
        <v>0</v>
      </c>
      <c r="DV17" s="141">
        <v>1259.7</v>
      </c>
      <c r="DW17" s="141">
        <v>1196.7</v>
      </c>
      <c r="DX17" s="141">
        <v>63</v>
      </c>
      <c r="DY17" s="141">
        <v>0</v>
      </c>
      <c r="DZ17" s="141">
        <v>0</v>
      </c>
      <c r="EA17" s="141">
        <v>629.86099999999999</v>
      </c>
      <c r="EB17" s="141">
        <v>598.4</v>
      </c>
      <c r="EC17" s="141">
        <v>31.5</v>
      </c>
      <c r="ED17" s="141">
        <v>0</v>
      </c>
      <c r="EE17" s="141">
        <v>0</v>
      </c>
      <c r="EF17" s="141">
        <v>0</v>
      </c>
      <c r="EG17" s="141">
        <v>0</v>
      </c>
      <c r="EH17" s="142">
        <v>0</v>
      </c>
      <c r="EI17" s="142">
        <v>0</v>
      </c>
      <c r="EJ17" s="142">
        <v>0</v>
      </c>
      <c r="EK17" s="142">
        <v>0</v>
      </c>
      <c r="EL17" s="141">
        <v>0</v>
      </c>
      <c r="EM17" s="142">
        <v>0</v>
      </c>
      <c r="EN17" s="142">
        <v>0</v>
      </c>
      <c r="EO17" s="142">
        <v>0</v>
      </c>
      <c r="EP17" s="142">
        <v>0</v>
      </c>
      <c r="EQ17" s="141">
        <v>0</v>
      </c>
      <c r="ER17" s="142">
        <v>0</v>
      </c>
      <c r="ES17" s="142">
        <v>0</v>
      </c>
      <c r="ET17" s="142">
        <v>0</v>
      </c>
      <c r="EU17" s="167" t="s">
        <v>216</v>
      </c>
    </row>
    <row r="18" spans="1:151" ht="78.75" customHeight="1" x14ac:dyDescent="0.25">
      <c r="A18" s="34"/>
      <c r="B18" s="21"/>
      <c r="C18" s="264" t="s">
        <v>150</v>
      </c>
      <c r="D18" s="35" t="s">
        <v>176</v>
      </c>
      <c r="E18" s="35" t="s">
        <v>180</v>
      </c>
      <c r="F18" s="35" t="s">
        <v>134</v>
      </c>
      <c r="G18" s="184">
        <f t="shared" si="3"/>
        <v>1053460.9920000001</v>
      </c>
      <c r="H18" s="184">
        <f t="shared" si="4"/>
        <v>0</v>
      </c>
      <c r="I18" s="184">
        <v>0</v>
      </c>
      <c r="J18" s="184">
        <v>0</v>
      </c>
      <c r="K18" s="184">
        <v>0</v>
      </c>
      <c r="L18" s="184">
        <v>0</v>
      </c>
      <c r="M18" s="145">
        <f t="shared" si="5"/>
        <v>0</v>
      </c>
      <c r="N18" s="145">
        <v>0</v>
      </c>
      <c r="O18" s="145">
        <v>0</v>
      </c>
      <c r="P18" s="145">
        <v>0</v>
      </c>
      <c r="Q18" s="145">
        <v>0</v>
      </c>
      <c r="R18" s="145">
        <f t="shared" si="6"/>
        <v>150297.60000000001</v>
      </c>
      <c r="S18" s="145">
        <v>142782.70000000001</v>
      </c>
      <c r="T18" s="145">
        <v>7514.9</v>
      </c>
      <c r="U18" s="145">
        <v>0</v>
      </c>
      <c r="V18" s="145">
        <v>0</v>
      </c>
      <c r="W18" s="141">
        <f t="shared" si="7"/>
        <v>2926</v>
      </c>
      <c r="X18" s="141">
        <v>2779.7</v>
      </c>
      <c r="Y18" s="142">
        <v>146.30000000000001</v>
      </c>
      <c r="Z18" s="142">
        <v>0</v>
      </c>
      <c r="AA18" s="142">
        <v>0</v>
      </c>
      <c r="AB18" s="141">
        <v>254097.829</v>
      </c>
      <c r="AC18" s="141">
        <v>251556.85071</v>
      </c>
      <c r="AD18" s="142">
        <v>2540.9782899999991</v>
      </c>
      <c r="AE18" s="142">
        <v>0</v>
      </c>
      <c r="AF18" s="142">
        <v>0</v>
      </c>
      <c r="AG18" s="141">
        <v>516168.57699999999</v>
      </c>
      <c r="AH18" s="141">
        <v>511006.89123000001</v>
      </c>
      <c r="AI18" s="142">
        <v>5161.6857699999819</v>
      </c>
      <c r="AJ18" s="142">
        <v>0</v>
      </c>
      <c r="AK18" s="142">
        <v>0</v>
      </c>
      <c r="AL18" s="140">
        <v>129970.986</v>
      </c>
      <c r="AM18" s="140">
        <v>128671.27614</v>
      </c>
      <c r="AN18" s="140">
        <v>1299.7098600000027</v>
      </c>
      <c r="AO18" s="140">
        <v>0</v>
      </c>
      <c r="AP18" s="140">
        <v>0</v>
      </c>
      <c r="AQ18" s="140">
        <v>0</v>
      </c>
      <c r="AR18" s="140">
        <v>0</v>
      </c>
      <c r="AS18" s="140">
        <v>0</v>
      </c>
      <c r="AT18" s="140">
        <v>0</v>
      </c>
      <c r="AU18" s="140">
        <v>0</v>
      </c>
      <c r="AV18" s="140">
        <v>0</v>
      </c>
      <c r="AW18" s="140">
        <v>0</v>
      </c>
      <c r="AX18" s="140">
        <v>0</v>
      </c>
      <c r="AY18" s="140">
        <v>0</v>
      </c>
      <c r="AZ18" s="140">
        <v>0</v>
      </c>
      <c r="BA18" s="140">
        <v>0</v>
      </c>
      <c r="BB18" s="140">
        <v>0</v>
      </c>
      <c r="BC18" s="140">
        <v>0</v>
      </c>
      <c r="BD18" s="140">
        <v>0</v>
      </c>
      <c r="BE18" s="140">
        <v>0</v>
      </c>
      <c r="BF18" s="143">
        <f t="shared" si="8"/>
        <v>407321.41899999999</v>
      </c>
      <c r="BG18" s="147">
        <v>0</v>
      </c>
      <c r="BH18" s="147">
        <v>0</v>
      </c>
      <c r="BI18" s="147">
        <v>0</v>
      </c>
      <c r="BJ18" s="147">
        <v>0</v>
      </c>
      <c r="BK18" s="147">
        <v>0</v>
      </c>
      <c r="BL18" s="147">
        <v>0</v>
      </c>
      <c r="BM18" s="147">
        <v>0</v>
      </c>
      <c r="BN18" s="147">
        <v>0</v>
      </c>
      <c r="BO18" s="147">
        <v>0</v>
      </c>
      <c r="BP18" s="147">
        <v>0</v>
      </c>
      <c r="BQ18" s="147">
        <v>150297.54999999999</v>
      </c>
      <c r="BR18" s="147">
        <v>142782.70000000001</v>
      </c>
      <c r="BS18" s="147">
        <v>7514.9</v>
      </c>
      <c r="BT18" s="147">
        <v>0</v>
      </c>
      <c r="BU18" s="147">
        <v>0</v>
      </c>
      <c r="BV18" s="141">
        <v>2926.04</v>
      </c>
      <c r="BW18" s="141">
        <v>2779.7</v>
      </c>
      <c r="BX18" s="142">
        <v>146.30000000000001</v>
      </c>
      <c r="BY18" s="142">
        <v>0</v>
      </c>
      <c r="BZ18" s="142">
        <v>0</v>
      </c>
      <c r="CA18" s="142">
        <v>254097.829</v>
      </c>
      <c r="CB18" s="141">
        <v>251556.85071</v>
      </c>
      <c r="CC18" s="142">
        <v>2540.9782899999991</v>
      </c>
      <c r="CD18" s="142">
        <v>0</v>
      </c>
      <c r="CE18" s="142">
        <v>0</v>
      </c>
      <c r="CF18" s="142">
        <v>0</v>
      </c>
      <c r="CG18" s="141">
        <v>0</v>
      </c>
      <c r="CH18" s="142">
        <v>0</v>
      </c>
      <c r="CI18" s="142">
        <v>0</v>
      </c>
      <c r="CJ18" s="142">
        <v>0</v>
      </c>
      <c r="CK18" s="142">
        <f t="shared" si="9"/>
        <v>407321.41899999999</v>
      </c>
      <c r="CL18" s="141">
        <v>0</v>
      </c>
      <c r="CM18" s="141">
        <v>0</v>
      </c>
      <c r="CN18" s="141">
        <v>0</v>
      </c>
      <c r="CO18" s="141">
        <v>0</v>
      </c>
      <c r="CP18" s="141">
        <v>0</v>
      </c>
      <c r="CQ18" s="141">
        <v>0</v>
      </c>
      <c r="CR18" s="141">
        <v>0</v>
      </c>
      <c r="CS18" s="141">
        <v>0</v>
      </c>
      <c r="CT18" s="141">
        <v>0</v>
      </c>
      <c r="CU18" s="141">
        <v>0</v>
      </c>
      <c r="CV18" s="141">
        <v>150297.54999999999</v>
      </c>
      <c r="CW18" s="141">
        <v>142782.70000000001</v>
      </c>
      <c r="CX18" s="141">
        <v>7514.9</v>
      </c>
      <c r="CY18" s="141">
        <v>0</v>
      </c>
      <c r="CZ18" s="141">
        <v>0</v>
      </c>
      <c r="DA18" s="141">
        <v>2926.04</v>
      </c>
      <c r="DB18" s="141">
        <v>2779.7</v>
      </c>
      <c r="DC18" s="142">
        <v>146.30000000000001</v>
      </c>
      <c r="DD18" s="142">
        <v>0</v>
      </c>
      <c r="DE18" s="142">
        <v>0</v>
      </c>
      <c r="DF18" s="142">
        <v>254097.829</v>
      </c>
      <c r="DG18" s="141">
        <v>251556.85071</v>
      </c>
      <c r="DH18" s="142">
        <v>2540.9782899999991</v>
      </c>
      <c r="DI18" s="142">
        <v>0</v>
      </c>
      <c r="DJ18" s="142">
        <v>0</v>
      </c>
      <c r="DK18" s="142">
        <v>0</v>
      </c>
      <c r="DL18" s="141">
        <v>0</v>
      </c>
      <c r="DM18" s="142">
        <v>0</v>
      </c>
      <c r="DN18" s="142">
        <v>0</v>
      </c>
      <c r="DO18" s="142">
        <v>0</v>
      </c>
      <c r="DP18" s="142">
        <v>0</v>
      </c>
      <c r="DQ18" s="141">
        <v>0</v>
      </c>
      <c r="DR18" s="141">
        <v>0</v>
      </c>
      <c r="DS18" s="141">
        <v>0</v>
      </c>
      <c r="DT18" s="141">
        <v>0</v>
      </c>
      <c r="DU18" s="141">
        <v>0</v>
      </c>
      <c r="DV18" s="141">
        <v>0</v>
      </c>
      <c r="DW18" s="141">
        <v>0</v>
      </c>
      <c r="DX18" s="141">
        <v>0</v>
      </c>
      <c r="DY18" s="141">
        <v>0</v>
      </c>
      <c r="DZ18" s="141">
        <v>0</v>
      </c>
      <c r="EA18" s="141">
        <v>150297.54999999999</v>
      </c>
      <c r="EB18" s="141">
        <v>142782.70000000001</v>
      </c>
      <c r="EC18" s="141">
        <v>7514.9</v>
      </c>
      <c r="ED18" s="141">
        <v>0</v>
      </c>
      <c r="EE18" s="141">
        <v>0</v>
      </c>
      <c r="EF18" s="141">
        <v>2926.04</v>
      </c>
      <c r="EG18" s="141">
        <v>2779.7</v>
      </c>
      <c r="EH18" s="142">
        <v>146.30000000000001</v>
      </c>
      <c r="EI18" s="142">
        <v>0</v>
      </c>
      <c r="EJ18" s="142">
        <v>0</v>
      </c>
      <c r="EK18" s="142">
        <v>254097.829</v>
      </c>
      <c r="EL18" s="141">
        <v>251556.85071</v>
      </c>
      <c r="EM18" s="142">
        <v>2540.9782899999991</v>
      </c>
      <c r="EN18" s="142">
        <v>0</v>
      </c>
      <c r="EO18" s="142">
        <v>0</v>
      </c>
      <c r="EP18" s="142">
        <v>0</v>
      </c>
      <c r="EQ18" s="141">
        <v>0</v>
      </c>
      <c r="ER18" s="142">
        <v>0</v>
      </c>
      <c r="ES18" s="142">
        <v>0</v>
      </c>
      <c r="ET18" s="142">
        <v>0</v>
      </c>
      <c r="EU18" s="167" t="s">
        <v>216</v>
      </c>
    </row>
    <row r="19" spans="1:151" ht="78.75" customHeight="1" x14ac:dyDescent="0.25">
      <c r="A19" s="34"/>
      <c r="B19" s="21"/>
      <c r="C19" s="268"/>
      <c r="D19" s="35" t="s">
        <v>177</v>
      </c>
      <c r="E19" s="35" t="s">
        <v>181</v>
      </c>
      <c r="F19" s="35" t="s">
        <v>170</v>
      </c>
      <c r="G19" s="184">
        <f t="shared" si="3"/>
        <v>10944.591</v>
      </c>
      <c r="H19" s="184">
        <f t="shared" si="4"/>
        <v>0</v>
      </c>
      <c r="I19" s="184">
        <v>0</v>
      </c>
      <c r="J19" s="184">
        <v>0</v>
      </c>
      <c r="K19" s="184">
        <v>0</v>
      </c>
      <c r="L19" s="184">
        <v>0</v>
      </c>
      <c r="M19" s="145">
        <f t="shared" si="5"/>
        <v>0</v>
      </c>
      <c r="N19" s="145">
        <v>0</v>
      </c>
      <c r="O19" s="145">
        <v>0</v>
      </c>
      <c r="P19" s="145">
        <v>0</v>
      </c>
      <c r="Q19" s="145">
        <v>0</v>
      </c>
      <c r="R19" s="145">
        <f t="shared" si="6"/>
        <v>1561.5</v>
      </c>
      <c r="S19" s="145">
        <v>1483.4</v>
      </c>
      <c r="T19" s="145">
        <v>78.099999999999994</v>
      </c>
      <c r="U19" s="145">
        <v>0</v>
      </c>
      <c r="V19" s="145">
        <v>0</v>
      </c>
      <c r="W19" s="141">
        <f t="shared" si="7"/>
        <v>30.4</v>
      </c>
      <c r="X19" s="141">
        <v>28.9</v>
      </c>
      <c r="Y19" s="142">
        <v>1.5</v>
      </c>
      <c r="Z19" s="142">
        <v>0</v>
      </c>
      <c r="AA19" s="142">
        <v>0</v>
      </c>
      <c r="AB19" s="141">
        <v>2639.86</v>
      </c>
      <c r="AC19" s="141">
        <v>2613.4614000000001</v>
      </c>
      <c r="AD19" s="142">
        <v>26.398599999999988</v>
      </c>
      <c r="AE19" s="142">
        <v>0</v>
      </c>
      <c r="AF19" s="142">
        <v>0</v>
      </c>
      <c r="AG19" s="141">
        <v>5362.55</v>
      </c>
      <c r="AH19" s="141">
        <v>5308.9245000000001</v>
      </c>
      <c r="AI19" s="142">
        <v>53.625500000000102</v>
      </c>
      <c r="AJ19" s="142">
        <v>0</v>
      </c>
      <c r="AK19" s="142">
        <v>0</v>
      </c>
      <c r="AL19" s="140">
        <v>1350.2809999999999</v>
      </c>
      <c r="AM19" s="140">
        <v>1336.77819</v>
      </c>
      <c r="AN19" s="140">
        <v>13.502809999999954</v>
      </c>
      <c r="AO19" s="140">
        <v>0</v>
      </c>
      <c r="AP19" s="140">
        <v>0</v>
      </c>
      <c r="AQ19" s="140">
        <v>0</v>
      </c>
      <c r="AR19" s="140">
        <v>0</v>
      </c>
      <c r="AS19" s="140">
        <v>0</v>
      </c>
      <c r="AT19" s="140">
        <v>0</v>
      </c>
      <c r="AU19" s="140">
        <v>0</v>
      </c>
      <c r="AV19" s="140">
        <v>0</v>
      </c>
      <c r="AW19" s="140">
        <v>0</v>
      </c>
      <c r="AX19" s="140">
        <v>0</v>
      </c>
      <c r="AY19" s="140">
        <v>0</v>
      </c>
      <c r="AZ19" s="140">
        <v>0</v>
      </c>
      <c r="BA19" s="140">
        <v>0</v>
      </c>
      <c r="BB19" s="140">
        <v>0</v>
      </c>
      <c r="BC19" s="140">
        <v>0</v>
      </c>
      <c r="BD19" s="140">
        <v>0</v>
      </c>
      <c r="BE19" s="140">
        <v>0</v>
      </c>
      <c r="BF19" s="143">
        <f t="shared" si="8"/>
        <v>4151.8860000000004</v>
      </c>
      <c r="BG19" s="147">
        <v>0</v>
      </c>
      <c r="BH19" s="147">
        <v>0</v>
      </c>
      <c r="BI19" s="147">
        <v>0</v>
      </c>
      <c r="BJ19" s="147">
        <v>0</v>
      </c>
      <c r="BK19" s="147">
        <v>0</v>
      </c>
      <c r="BL19" s="147">
        <v>0</v>
      </c>
      <c r="BM19" s="147">
        <v>0</v>
      </c>
      <c r="BN19" s="147">
        <v>0</v>
      </c>
      <c r="BO19" s="147">
        <v>0</v>
      </c>
      <c r="BP19" s="147">
        <v>0</v>
      </c>
      <c r="BQ19" s="147">
        <v>1561.461</v>
      </c>
      <c r="BR19" s="147">
        <v>1483.4</v>
      </c>
      <c r="BS19" s="147">
        <v>78.099999999999994</v>
      </c>
      <c r="BT19" s="147">
        <v>0</v>
      </c>
      <c r="BU19" s="147">
        <v>0</v>
      </c>
      <c r="BV19" s="141">
        <v>30.395</v>
      </c>
      <c r="BW19" s="141">
        <v>28.9</v>
      </c>
      <c r="BX19" s="142">
        <v>1.5</v>
      </c>
      <c r="BY19" s="142">
        <v>0</v>
      </c>
      <c r="BZ19" s="142">
        <v>0</v>
      </c>
      <c r="CA19" s="142">
        <v>2560.0300000000002</v>
      </c>
      <c r="CB19" s="141">
        <v>2534.4297000000001</v>
      </c>
      <c r="CC19" s="142">
        <v>25.600300000000061</v>
      </c>
      <c r="CD19" s="142">
        <v>0</v>
      </c>
      <c r="CE19" s="142">
        <v>0</v>
      </c>
      <c r="CF19" s="142">
        <v>0</v>
      </c>
      <c r="CG19" s="141">
        <v>0</v>
      </c>
      <c r="CH19" s="142">
        <v>0</v>
      </c>
      <c r="CI19" s="142">
        <v>0</v>
      </c>
      <c r="CJ19" s="142">
        <v>0</v>
      </c>
      <c r="CK19" s="142">
        <f t="shared" si="9"/>
        <v>4231.7160000000003</v>
      </c>
      <c r="CL19" s="141">
        <v>0</v>
      </c>
      <c r="CM19" s="141">
        <v>0</v>
      </c>
      <c r="CN19" s="141">
        <v>0</v>
      </c>
      <c r="CO19" s="141">
        <v>0</v>
      </c>
      <c r="CP19" s="141">
        <v>0</v>
      </c>
      <c r="CQ19" s="141">
        <v>0</v>
      </c>
      <c r="CR19" s="141">
        <v>0</v>
      </c>
      <c r="CS19" s="141">
        <v>0</v>
      </c>
      <c r="CT19" s="141">
        <v>0</v>
      </c>
      <c r="CU19" s="141">
        <v>0</v>
      </c>
      <c r="CV19" s="141">
        <v>1561.461</v>
      </c>
      <c r="CW19" s="141">
        <v>1483.4</v>
      </c>
      <c r="CX19" s="141">
        <v>78.099999999999994</v>
      </c>
      <c r="CY19" s="141">
        <v>0</v>
      </c>
      <c r="CZ19" s="141">
        <v>0</v>
      </c>
      <c r="DA19" s="141">
        <v>30.395</v>
      </c>
      <c r="DB19" s="141">
        <v>28.9</v>
      </c>
      <c r="DC19" s="142">
        <v>1.5</v>
      </c>
      <c r="DD19" s="142">
        <v>0</v>
      </c>
      <c r="DE19" s="142">
        <v>0</v>
      </c>
      <c r="DF19" s="142">
        <v>2639.86</v>
      </c>
      <c r="DG19" s="141">
        <v>2613.4614000000001</v>
      </c>
      <c r="DH19" s="142">
        <v>26.398599999999988</v>
      </c>
      <c r="DI19" s="142">
        <v>0</v>
      </c>
      <c r="DJ19" s="142">
        <v>0</v>
      </c>
      <c r="DK19" s="142">
        <v>0</v>
      </c>
      <c r="DL19" s="141">
        <v>0</v>
      </c>
      <c r="DM19" s="142">
        <v>0</v>
      </c>
      <c r="DN19" s="142">
        <v>0</v>
      </c>
      <c r="DO19" s="142">
        <v>0</v>
      </c>
      <c r="DP19" s="142">
        <v>0</v>
      </c>
      <c r="DQ19" s="141">
        <v>0</v>
      </c>
      <c r="DR19" s="141">
        <v>0</v>
      </c>
      <c r="DS19" s="141">
        <v>0</v>
      </c>
      <c r="DT19" s="141">
        <v>0</v>
      </c>
      <c r="DU19" s="141">
        <v>0</v>
      </c>
      <c r="DV19" s="141">
        <v>0</v>
      </c>
      <c r="DW19" s="141">
        <v>0</v>
      </c>
      <c r="DX19" s="141">
        <v>0</v>
      </c>
      <c r="DY19" s="141">
        <v>0</v>
      </c>
      <c r="DZ19" s="141">
        <v>0</v>
      </c>
      <c r="EA19" s="141">
        <v>1561.461</v>
      </c>
      <c r="EB19" s="141">
        <v>1483.4</v>
      </c>
      <c r="EC19" s="141">
        <v>78.099999999999994</v>
      </c>
      <c r="ED19" s="141">
        <v>0</v>
      </c>
      <c r="EE19" s="141">
        <v>0</v>
      </c>
      <c r="EF19" s="141">
        <v>30.395</v>
      </c>
      <c r="EG19" s="141">
        <v>28.9</v>
      </c>
      <c r="EH19" s="142">
        <v>1.5</v>
      </c>
      <c r="EI19" s="142">
        <v>0</v>
      </c>
      <c r="EJ19" s="142">
        <v>0</v>
      </c>
      <c r="EK19" s="142">
        <v>2560.0300000000002</v>
      </c>
      <c r="EL19" s="141">
        <v>2534.4297000000001</v>
      </c>
      <c r="EM19" s="142">
        <v>25.600300000000061</v>
      </c>
      <c r="EN19" s="142">
        <v>0</v>
      </c>
      <c r="EO19" s="142">
        <v>0</v>
      </c>
      <c r="EP19" s="142">
        <v>0</v>
      </c>
      <c r="EQ19" s="141">
        <v>0</v>
      </c>
      <c r="ER19" s="142">
        <v>0</v>
      </c>
      <c r="ES19" s="142">
        <v>0</v>
      </c>
      <c r="ET19" s="142">
        <v>0</v>
      </c>
      <c r="EU19" s="167" t="s">
        <v>216</v>
      </c>
    </row>
    <row r="20" spans="1:151" s="138" customFormat="1" ht="78.75" customHeight="1" x14ac:dyDescent="0.25">
      <c r="A20" s="34"/>
      <c r="B20" s="21"/>
      <c r="C20" s="269"/>
      <c r="D20" s="35" t="s">
        <v>178</v>
      </c>
      <c r="E20" s="35" t="s">
        <v>181</v>
      </c>
      <c r="F20" s="35" t="s">
        <v>182</v>
      </c>
      <c r="G20" s="184">
        <f t="shared" si="3"/>
        <v>3786.346</v>
      </c>
      <c r="H20" s="184">
        <f t="shared" si="4"/>
        <v>0</v>
      </c>
      <c r="I20" s="184">
        <v>0</v>
      </c>
      <c r="J20" s="184">
        <v>0</v>
      </c>
      <c r="K20" s="184">
        <v>0</v>
      </c>
      <c r="L20" s="184">
        <v>0</v>
      </c>
      <c r="M20" s="145">
        <f t="shared" si="5"/>
        <v>0</v>
      </c>
      <c r="N20" s="145">
        <v>0</v>
      </c>
      <c r="O20" s="145">
        <v>0</v>
      </c>
      <c r="P20" s="145">
        <v>0</v>
      </c>
      <c r="Q20" s="145">
        <v>0</v>
      </c>
      <c r="R20" s="145">
        <f t="shared" si="6"/>
        <v>757.3</v>
      </c>
      <c r="S20" s="145">
        <v>719.4</v>
      </c>
      <c r="T20" s="145">
        <v>37.9</v>
      </c>
      <c r="U20" s="145">
        <v>0</v>
      </c>
      <c r="V20" s="145">
        <v>0</v>
      </c>
      <c r="W20" s="141">
        <f t="shared" si="7"/>
        <v>0</v>
      </c>
      <c r="X20" s="141">
        <v>0</v>
      </c>
      <c r="Y20" s="142">
        <v>0</v>
      </c>
      <c r="Z20" s="142">
        <v>0</v>
      </c>
      <c r="AA20" s="142">
        <v>0</v>
      </c>
      <c r="AB20" s="141">
        <v>757.26</v>
      </c>
      <c r="AC20" s="141">
        <v>749.68740000000003</v>
      </c>
      <c r="AD20" s="142">
        <v>7.5725999999999658</v>
      </c>
      <c r="AE20" s="142">
        <v>0</v>
      </c>
      <c r="AF20" s="142">
        <v>0</v>
      </c>
      <c r="AG20" s="141">
        <v>1514.53</v>
      </c>
      <c r="AH20" s="141">
        <v>1499.3847000000001</v>
      </c>
      <c r="AI20" s="142">
        <v>15.145299999999907</v>
      </c>
      <c r="AJ20" s="142">
        <v>0</v>
      </c>
      <c r="AK20" s="142">
        <v>0</v>
      </c>
      <c r="AL20" s="140">
        <v>757.25599999999997</v>
      </c>
      <c r="AM20" s="140">
        <v>749.68344000000002</v>
      </c>
      <c r="AN20" s="140">
        <v>7.5725599999999531</v>
      </c>
      <c r="AO20" s="140">
        <v>0</v>
      </c>
      <c r="AP20" s="140">
        <v>0</v>
      </c>
      <c r="AQ20" s="140">
        <v>0</v>
      </c>
      <c r="AR20" s="140">
        <v>0</v>
      </c>
      <c r="AS20" s="140">
        <v>0</v>
      </c>
      <c r="AT20" s="140">
        <v>0</v>
      </c>
      <c r="AU20" s="140">
        <v>0</v>
      </c>
      <c r="AV20" s="140">
        <v>0</v>
      </c>
      <c r="AW20" s="140">
        <v>0</v>
      </c>
      <c r="AX20" s="140">
        <v>0</v>
      </c>
      <c r="AY20" s="140">
        <v>0</v>
      </c>
      <c r="AZ20" s="140">
        <v>0</v>
      </c>
      <c r="BA20" s="140">
        <v>0</v>
      </c>
      <c r="BB20" s="140">
        <v>0</v>
      </c>
      <c r="BC20" s="140">
        <v>0</v>
      </c>
      <c r="BD20" s="140">
        <v>0</v>
      </c>
      <c r="BE20" s="140">
        <v>0</v>
      </c>
      <c r="BF20" s="143">
        <f t="shared" si="8"/>
        <v>757.26300000000003</v>
      </c>
      <c r="BG20" s="147">
        <v>0</v>
      </c>
      <c r="BH20" s="147">
        <v>0</v>
      </c>
      <c r="BI20" s="147">
        <v>0</v>
      </c>
      <c r="BJ20" s="147">
        <v>0</v>
      </c>
      <c r="BK20" s="147">
        <v>0</v>
      </c>
      <c r="BL20" s="147">
        <v>0</v>
      </c>
      <c r="BM20" s="147">
        <v>0</v>
      </c>
      <c r="BN20" s="147">
        <v>0</v>
      </c>
      <c r="BO20" s="147">
        <v>0</v>
      </c>
      <c r="BP20" s="147">
        <v>0</v>
      </c>
      <c r="BQ20" s="147">
        <v>757.26300000000003</v>
      </c>
      <c r="BR20" s="147">
        <v>719.4</v>
      </c>
      <c r="BS20" s="147">
        <v>37.9</v>
      </c>
      <c r="BT20" s="147">
        <v>0</v>
      </c>
      <c r="BU20" s="147">
        <v>0</v>
      </c>
      <c r="BV20" s="141">
        <v>0</v>
      </c>
      <c r="BW20" s="141">
        <v>0</v>
      </c>
      <c r="BX20" s="142">
        <v>0</v>
      </c>
      <c r="BY20" s="142">
        <v>0</v>
      </c>
      <c r="BZ20" s="142">
        <v>0</v>
      </c>
      <c r="CA20" s="142">
        <v>0</v>
      </c>
      <c r="CB20" s="141">
        <v>0</v>
      </c>
      <c r="CC20" s="142">
        <v>0</v>
      </c>
      <c r="CD20" s="142">
        <v>0</v>
      </c>
      <c r="CE20" s="142">
        <v>0</v>
      </c>
      <c r="CF20" s="142">
        <v>0</v>
      </c>
      <c r="CG20" s="141">
        <v>0</v>
      </c>
      <c r="CH20" s="142">
        <v>0</v>
      </c>
      <c r="CI20" s="142">
        <v>0</v>
      </c>
      <c r="CJ20" s="142">
        <v>0</v>
      </c>
      <c r="CK20" s="142">
        <f t="shared" si="9"/>
        <v>757.26300000000003</v>
      </c>
      <c r="CL20" s="141">
        <v>0</v>
      </c>
      <c r="CM20" s="141">
        <v>0</v>
      </c>
      <c r="CN20" s="141">
        <v>0</v>
      </c>
      <c r="CO20" s="141">
        <v>0</v>
      </c>
      <c r="CP20" s="141">
        <v>0</v>
      </c>
      <c r="CQ20" s="141">
        <v>0</v>
      </c>
      <c r="CR20" s="141">
        <v>0</v>
      </c>
      <c r="CS20" s="141">
        <v>0</v>
      </c>
      <c r="CT20" s="141">
        <v>0</v>
      </c>
      <c r="CU20" s="141">
        <v>0</v>
      </c>
      <c r="CV20" s="141">
        <v>757.26300000000003</v>
      </c>
      <c r="CW20" s="141">
        <v>719.4</v>
      </c>
      <c r="CX20" s="141">
        <v>37.9</v>
      </c>
      <c r="CY20" s="141">
        <v>0</v>
      </c>
      <c r="CZ20" s="141">
        <v>0</v>
      </c>
      <c r="DA20" s="141">
        <v>0</v>
      </c>
      <c r="DB20" s="141">
        <v>0</v>
      </c>
      <c r="DC20" s="142">
        <v>0</v>
      </c>
      <c r="DD20" s="142">
        <v>0</v>
      </c>
      <c r="DE20" s="142">
        <v>0</v>
      </c>
      <c r="DF20" s="142">
        <v>0</v>
      </c>
      <c r="DG20" s="141">
        <v>0</v>
      </c>
      <c r="DH20" s="142">
        <v>0</v>
      </c>
      <c r="DI20" s="142">
        <v>0</v>
      </c>
      <c r="DJ20" s="142">
        <v>0</v>
      </c>
      <c r="DK20" s="142">
        <v>0</v>
      </c>
      <c r="DL20" s="141">
        <v>0</v>
      </c>
      <c r="DM20" s="142">
        <v>0</v>
      </c>
      <c r="DN20" s="142">
        <v>0</v>
      </c>
      <c r="DO20" s="142">
        <v>0</v>
      </c>
      <c r="DP20" s="142">
        <v>0</v>
      </c>
      <c r="DQ20" s="141">
        <v>0</v>
      </c>
      <c r="DR20" s="141">
        <v>0</v>
      </c>
      <c r="DS20" s="141">
        <v>0</v>
      </c>
      <c r="DT20" s="141">
        <v>0</v>
      </c>
      <c r="DU20" s="141">
        <v>0</v>
      </c>
      <c r="DV20" s="141">
        <v>0</v>
      </c>
      <c r="DW20" s="141">
        <v>0</v>
      </c>
      <c r="DX20" s="141">
        <v>0</v>
      </c>
      <c r="DY20" s="141">
        <v>0</v>
      </c>
      <c r="DZ20" s="141">
        <v>0</v>
      </c>
      <c r="EA20" s="141">
        <v>757.26300000000003</v>
      </c>
      <c r="EB20" s="141">
        <v>719.4</v>
      </c>
      <c r="EC20" s="141">
        <v>37.9</v>
      </c>
      <c r="ED20" s="141">
        <v>0</v>
      </c>
      <c r="EE20" s="141">
        <v>0</v>
      </c>
      <c r="EF20" s="141">
        <v>0</v>
      </c>
      <c r="EG20" s="141">
        <v>0</v>
      </c>
      <c r="EH20" s="142">
        <v>0</v>
      </c>
      <c r="EI20" s="142">
        <v>0</v>
      </c>
      <c r="EJ20" s="142">
        <v>0</v>
      </c>
      <c r="EK20" s="142">
        <v>0</v>
      </c>
      <c r="EL20" s="141">
        <v>0</v>
      </c>
      <c r="EM20" s="142">
        <v>0</v>
      </c>
      <c r="EN20" s="142">
        <v>0</v>
      </c>
      <c r="EO20" s="142">
        <v>0</v>
      </c>
      <c r="EP20" s="142">
        <v>0</v>
      </c>
      <c r="EQ20" s="141">
        <v>0</v>
      </c>
      <c r="ER20" s="142">
        <v>0</v>
      </c>
      <c r="ES20" s="142">
        <v>0</v>
      </c>
      <c r="ET20" s="142">
        <v>0</v>
      </c>
      <c r="EU20" s="167" t="s">
        <v>216</v>
      </c>
    </row>
    <row r="21" spans="1:151" s="153" customFormat="1" ht="78.75" customHeight="1" x14ac:dyDescent="0.25">
      <c r="A21" s="34"/>
      <c r="B21" s="21"/>
      <c r="C21" s="264" t="s">
        <v>151</v>
      </c>
      <c r="D21" s="35" t="s">
        <v>183</v>
      </c>
      <c r="E21" s="35" t="s">
        <v>189</v>
      </c>
      <c r="F21" s="35" t="s">
        <v>134</v>
      </c>
      <c r="G21" s="184">
        <f t="shared" si="3"/>
        <v>2138450.1269999999</v>
      </c>
      <c r="H21" s="184">
        <f t="shared" si="4"/>
        <v>0</v>
      </c>
      <c r="I21" s="184">
        <v>0</v>
      </c>
      <c r="J21" s="184">
        <v>0</v>
      </c>
      <c r="K21" s="184">
        <v>0</v>
      </c>
      <c r="L21" s="184">
        <v>0</v>
      </c>
      <c r="M21" s="145">
        <f t="shared" si="5"/>
        <v>0</v>
      </c>
      <c r="N21" s="145">
        <v>0</v>
      </c>
      <c r="O21" s="145">
        <v>0</v>
      </c>
      <c r="P21" s="145">
        <v>0</v>
      </c>
      <c r="Q21" s="145">
        <v>0</v>
      </c>
      <c r="R21" s="145">
        <f t="shared" si="6"/>
        <v>891754</v>
      </c>
      <c r="S21" s="145">
        <v>478668</v>
      </c>
      <c r="T21" s="145">
        <v>413086</v>
      </c>
      <c r="U21" s="145">
        <v>0</v>
      </c>
      <c r="V21" s="145">
        <v>0</v>
      </c>
      <c r="W21" s="141">
        <f t="shared" si="7"/>
        <v>60634.399999999994</v>
      </c>
      <c r="X21" s="141">
        <v>57602.7</v>
      </c>
      <c r="Y21" s="142">
        <v>3031.7</v>
      </c>
      <c r="Z21" s="142">
        <v>0</v>
      </c>
      <c r="AA21" s="142">
        <v>0</v>
      </c>
      <c r="AB21" s="141">
        <v>247704.92300000001</v>
      </c>
      <c r="AC21" s="141">
        <v>245227.87277000002</v>
      </c>
      <c r="AD21" s="142">
        <v>2477.0502299999935</v>
      </c>
      <c r="AE21" s="142">
        <v>0</v>
      </c>
      <c r="AF21" s="142">
        <v>0</v>
      </c>
      <c r="AG21" s="141">
        <v>300951.64600000001</v>
      </c>
      <c r="AH21" s="141">
        <v>297942.12953999999</v>
      </c>
      <c r="AI21" s="142">
        <v>3009.5164600000135</v>
      </c>
      <c r="AJ21" s="142">
        <v>0</v>
      </c>
      <c r="AK21" s="142">
        <v>0</v>
      </c>
      <c r="AL21" s="140">
        <v>150297.95600000001</v>
      </c>
      <c r="AM21" s="140">
        <v>148794.97644</v>
      </c>
      <c r="AN21" s="140">
        <v>1502.979560000007</v>
      </c>
      <c r="AO21" s="140">
        <v>0</v>
      </c>
      <c r="AP21" s="140">
        <v>0</v>
      </c>
      <c r="AQ21" s="140">
        <v>247704.92300000001</v>
      </c>
      <c r="AR21" s="140">
        <v>245227.87377000001</v>
      </c>
      <c r="AS21" s="140">
        <v>2477.0492300000042</v>
      </c>
      <c r="AT21" s="140">
        <v>0</v>
      </c>
      <c r="AU21" s="140">
        <v>0</v>
      </c>
      <c r="AV21" s="140">
        <v>239402.27900000001</v>
      </c>
      <c r="AW21" s="140">
        <v>245227.87377000001</v>
      </c>
      <c r="AX21" s="140">
        <v>2477.0492300000042</v>
      </c>
      <c r="AY21" s="140">
        <v>0</v>
      </c>
      <c r="AZ21" s="140">
        <v>0</v>
      </c>
      <c r="BA21" s="140">
        <v>0</v>
      </c>
      <c r="BB21" s="140">
        <v>0</v>
      </c>
      <c r="BC21" s="140">
        <v>0</v>
      </c>
      <c r="BD21" s="140">
        <v>0</v>
      </c>
      <c r="BE21" s="140">
        <v>0</v>
      </c>
      <c r="BF21" s="143">
        <f t="shared" si="8"/>
        <v>1200093.402</v>
      </c>
      <c r="BG21" s="147">
        <v>0</v>
      </c>
      <c r="BH21" s="147">
        <v>0</v>
      </c>
      <c r="BI21" s="147">
        <v>0</v>
      </c>
      <c r="BJ21" s="147">
        <v>0</v>
      </c>
      <c r="BK21" s="147">
        <v>0</v>
      </c>
      <c r="BL21" s="147">
        <v>0</v>
      </c>
      <c r="BM21" s="147">
        <v>0</v>
      </c>
      <c r="BN21" s="147">
        <v>0</v>
      </c>
      <c r="BO21" s="147">
        <v>0</v>
      </c>
      <c r="BP21" s="147">
        <v>0</v>
      </c>
      <c r="BQ21" s="147">
        <v>891754.03200000001</v>
      </c>
      <c r="BR21" s="147">
        <v>478668</v>
      </c>
      <c r="BS21" s="147">
        <v>413086</v>
      </c>
      <c r="BT21" s="147">
        <v>0</v>
      </c>
      <c r="BU21" s="147">
        <v>0</v>
      </c>
      <c r="BV21" s="141">
        <v>60634.447</v>
      </c>
      <c r="BW21" s="141">
        <v>57602.7</v>
      </c>
      <c r="BX21" s="142">
        <v>3031.7</v>
      </c>
      <c r="BY21" s="142">
        <v>0</v>
      </c>
      <c r="BZ21" s="142">
        <v>0</v>
      </c>
      <c r="CA21" s="142">
        <v>247704.92300000001</v>
      </c>
      <c r="CB21" s="141">
        <v>245227.87277000002</v>
      </c>
      <c r="CC21" s="142">
        <v>2477.0502299999935</v>
      </c>
      <c r="CD21" s="142">
        <v>0</v>
      </c>
      <c r="CE21" s="142">
        <v>0</v>
      </c>
      <c r="CF21" s="142">
        <v>0</v>
      </c>
      <c r="CG21" s="141">
        <v>0</v>
      </c>
      <c r="CH21" s="142">
        <v>0</v>
      </c>
      <c r="CI21" s="142">
        <v>0</v>
      </c>
      <c r="CJ21" s="142">
        <v>0</v>
      </c>
      <c r="CK21" s="142">
        <f t="shared" si="9"/>
        <v>1200093.402</v>
      </c>
      <c r="CL21" s="141">
        <v>0</v>
      </c>
      <c r="CM21" s="141">
        <v>0</v>
      </c>
      <c r="CN21" s="141">
        <v>0</v>
      </c>
      <c r="CO21" s="141">
        <v>0</v>
      </c>
      <c r="CP21" s="141">
        <v>0</v>
      </c>
      <c r="CQ21" s="141">
        <v>0</v>
      </c>
      <c r="CR21" s="141">
        <v>0</v>
      </c>
      <c r="CS21" s="141">
        <v>0</v>
      </c>
      <c r="CT21" s="141">
        <v>0</v>
      </c>
      <c r="CU21" s="141">
        <v>0</v>
      </c>
      <c r="CV21" s="141">
        <v>891754.03200000001</v>
      </c>
      <c r="CW21" s="141">
        <v>478668</v>
      </c>
      <c r="CX21" s="141">
        <v>413086</v>
      </c>
      <c r="CY21" s="141">
        <v>0</v>
      </c>
      <c r="CZ21" s="141">
        <v>0</v>
      </c>
      <c r="DA21" s="141">
        <v>60634.447</v>
      </c>
      <c r="DB21" s="141">
        <v>57602.7</v>
      </c>
      <c r="DC21" s="142">
        <v>3031.7</v>
      </c>
      <c r="DD21" s="142">
        <v>0</v>
      </c>
      <c r="DE21" s="142">
        <v>0</v>
      </c>
      <c r="DF21" s="142">
        <v>247704.92300000001</v>
      </c>
      <c r="DG21" s="141">
        <v>245227.87277000002</v>
      </c>
      <c r="DH21" s="142">
        <v>2477.0502299999935</v>
      </c>
      <c r="DI21" s="142">
        <v>0</v>
      </c>
      <c r="DJ21" s="142">
        <v>0</v>
      </c>
      <c r="DK21" s="142">
        <v>0</v>
      </c>
      <c r="DL21" s="141">
        <v>0</v>
      </c>
      <c r="DM21" s="142">
        <v>0</v>
      </c>
      <c r="DN21" s="142">
        <v>0</v>
      </c>
      <c r="DO21" s="142">
        <v>0</v>
      </c>
      <c r="DP21" s="142">
        <v>0</v>
      </c>
      <c r="DQ21" s="141">
        <v>0</v>
      </c>
      <c r="DR21" s="141">
        <v>0</v>
      </c>
      <c r="DS21" s="141">
        <v>0</v>
      </c>
      <c r="DT21" s="141">
        <v>0</v>
      </c>
      <c r="DU21" s="141">
        <v>0</v>
      </c>
      <c r="DV21" s="141">
        <v>0</v>
      </c>
      <c r="DW21" s="141">
        <v>0</v>
      </c>
      <c r="DX21" s="141">
        <v>0</v>
      </c>
      <c r="DY21" s="141">
        <v>0</v>
      </c>
      <c r="DZ21" s="141">
        <v>0</v>
      </c>
      <c r="EA21" s="141">
        <v>891754.03200000001</v>
      </c>
      <c r="EB21" s="141">
        <v>478668</v>
      </c>
      <c r="EC21" s="141">
        <v>413086</v>
      </c>
      <c r="ED21" s="141">
        <v>0</v>
      </c>
      <c r="EE21" s="141">
        <v>0</v>
      </c>
      <c r="EF21" s="141">
        <v>60634.447</v>
      </c>
      <c r="EG21" s="141">
        <v>57602.7</v>
      </c>
      <c r="EH21" s="142">
        <v>3031.7</v>
      </c>
      <c r="EI21" s="142">
        <v>0</v>
      </c>
      <c r="EJ21" s="142">
        <v>0</v>
      </c>
      <c r="EK21" s="142">
        <v>247704.92300000001</v>
      </c>
      <c r="EL21" s="141">
        <v>245227.87277000002</v>
      </c>
      <c r="EM21" s="142">
        <v>2477.0502299999935</v>
      </c>
      <c r="EN21" s="142">
        <v>0</v>
      </c>
      <c r="EO21" s="142">
        <v>0</v>
      </c>
      <c r="EP21" s="142">
        <v>0</v>
      </c>
      <c r="EQ21" s="141">
        <v>0</v>
      </c>
      <c r="ER21" s="142">
        <v>0</v>
      </c>
      <c r="ES21" s="142">
        <v>0</v>
      </c>
      <c r="ET21" s="142">
        <v>0</v>
      </c>
      <c r="EU21" s="167" t="s">
        <v>216</v>
      </c>
    </row>
    <row r="22" spans="1:151" s="153" customFormat="1" ht="78.75" customHeight="1" x14ac:dyDescent="0.25">
      <c r="A22" s="34"/>
      <c r="B22" s="21"/>
      <c r="C22" s="268"/>
      <c r="D22" s="35" t="s">
        <v>184</v>
      </c>
      <c r="E22" s="35" t="s">
        <v>190</v>
      </c>
      <c r="F22" s="35" t="s">
        <v>170</v>
      </c>
      <c r="G22" s="184">
        <f t="shared" si="3"/>
        <v>34219.088000000003</v>
      </c>
      <c r="H22" s="184">
        <f t="shared" si="4"/>
        <v>0</v>
      </c>
      <c r="I22" s="184">
        <v>0</v>
      </c>
      <c r="J22" s="184">
        <v>0</v>
      </c>
      <c r="K22" s="184">
        <v>0</v>
      </c>
      <c r="L22" s="184">
        <v>0</v>
      </c>
      <c r="M22" s="145">
        <f t="shared" si="5"/>
        <v>0</v>
      </c>
      <c r="N22" s="145">
        <v>0</v>
      </c>
      <c r="O22" s="145">
        <v>0</v>
      </c>
      <c r="P22" s="145">
        <v>0</v>
      </c>
      <c r="Q22" s="145">
        <v>0</v>
      </c>
      <c r="R22" s="145">
        <f t="shared" si="6"/>
        <v>14694.6</v>
      </c>
      <c r="S22" s="145">
        <v>7967.3</v>
      </c>
      <c r="T22" s="145">
        <v>6727.3</v>
      </c>
      <c r="U22" s="145">
        <v>0</v>
      </c>
      <c r="V22" s="145">
        <v>0</v>
      </c>
      <c r="W22" s="141">
        <f t="shared" si="7"/>
        <v>970.3</v>
      </c>
      <c r="X22" s="141">
        <v>921.8</v>
      </c>
      <c r="Y22" s="142">
        <v>48.5</v>
      </c>
      <c r="Z22" s="142">
        <v>0</v>
      </c>
      <c r="AA22" s="142">
        <v>0</v>
      </c>
      <c r="AB22" s="141">
        <v>3963.73</v>
      </c>
      <c r="AC22" s="141">
        <v>3924.0927000000001</v>
      </c>
      <c r="AD22" s="142">
        <v>39.637299999999868</v>
      </c>
      <c r="AE22" s="142">
        <v>0</v>
      </c>
      <c r="AF22" s="142">
        <v>0</v>
      </c>
      <c r="AG22" s="141">
        <v>4815.7700000000004</v>
      </c>
      <c r="AH22" s="141">
        <v>4767.6123000000007</v>
      </c>
      <c r="AI22" s="142">
        <v>48.15769999999975</v>
      </c>
      <c r="AJ22" s="142">
        <v>0</v>
      </c>
      <c r="AK22" s="142">
        <v>0</v>
      </c>
      <c r="AL22" s="140">
        <v>2405.04</v>
      </c>
      <c r="AM22" s="140">
        <v>2380.9895999999999</v>
      </c>
      <c r="AN22" s="140">
        <v>24.050400000000081</v>
      </c>
      <c r="AO22" s="140">
        <v>0</v>
      </c>
      <c r="AP22" s="140">
        <v>0</v>
      </c>
      <c r="AQ22" s="140">
        <v>3963.73</v>
      </c>
      <c r="AR22" s="140">
        <v>3924.0927000000001</v>
      </c>
      <c r="AS22" s="140">
        <v>39.637299999999868</v>
      </c>
      <c r="AT22" s="140">
        <v>0</v>
      </c>
      <c r="AU22" s="140">
        <v>0</v>
      </c>
      <c r="AV22" s="140">
        <v>3405.9180000000001</v>
      </c>
      <c r="AW22" s="140">
        <v>3924.0927000000001</v>
      </c>
      <c r="AX22" s="140">
        <v>39.637299999999868</v>
      </c>
      <c r="AY22" s="140">
        <v>0</v>
      </c>
      <c r="AZ22" s="140">
        <v>0</v>
      </c>
      <c r="BA22" s="140">
        <v>0</v>
      </c>
      <c r="BB22" s="140">
        <v>0</v>
      </c>
      <c r="BC22" s="140">
        <v>0</v>
      </c>
      <c r="BD22" s="140">
        <v>0</v>
      </c>
      <c r="BE22" s="140">
        <v>0</v>
      </c>
      <c r="BF22" s="143">
        <f t="shared" si="8"/>
        <v>18749.878000000001</v>
      </c>
      <c r="BG22" s="147">
        <v>0</v>
      </c>
      <c r="BH22" s="147">
        <v>0</v>
      </c>
      <c r="BI22" s="147">
        <v>0</v>
      </c>
      <c r="BJ22" s="147">
        <v>0</v>
      </c>
      <c r="BK22" s="147">
        <v>0</v>
      </c>
      <c r="BL22" s="147">
        <v>0</v>
      </c>
      <c r="BM22" s="147">
        <v>0</v>
      </c>
      <c r="BN22" s="147">
        <v>0</v>
      </c>
      <c r="BO22" s="147">
        <v>0</v>
      </c>
      <c r="BP22" s="147">
        <v>0</v>
      </c>
      <c r="BQ22" s="147">
        <v>14694.593999999999</v>
      </c>
      <c r="BR22" s="147">
        <v>7967.3</v>
      </c>
      <c r="BS22" s="147">
        <v>6727.3</v>
      </c>
      <c r="BT22" s="147">
        <v>0</v>
      </c>
      <c r="BU22" s="147">
        <v>0</v>
      </c>
      <c r="BV22" s="141">
        <v>970.31600000000003</v>
      </c>
      <c r="BW22" s="141">
        <v>921.8</v>
      </c>
      <c r="BX22" s="142">
        <v>48.5</v>
      </c>
      <c r="BY22" s="142">
        <v>0</v>
      </c>
      <c r="BZ22" s="142">
        <v>0</v>
      </c>
      <c r="CA22" s="142">
        <v>3084.9679999999998</v>
      </c>
      <c r="CB22" s="141">
        <v>3054.11832</v>
      </c>
      <c r="CC22" s="142">
        <v>30.849679999999807</v>
      </c>
      <c r="CD22" s="142">
        <v>0</v>
      </c>
      <c r="CE22" s="142">
        <v>0</v>
      </c>
      <c r="CF22" s="142">
        <v>0</v>
      </c>
      <c r="CG22" s="141">
        <v>0</v>
      </c>
      <c r="CH22" s="142">
        <v>0</v>
      </c>
      <c r="CI22" s="142">
        <v>0</v>
      </c>
      <c r="CJ22" s="142">
        <v>0</v>
      </c>
      <c r="CK22" s="142">
        <f t="shared" si="9"/>
        <v>19628.64</v>
      </c>
      <c r="CL22" s="141">
        <v>0</v>
      </c>
      <c r="CM22" s="141">
        <v>0</v>
      </c>
      <c r="CN22" s="141">
        <v>0</v>
      </c>
      <c r="CO22" s="141">
        <v>0</v>
      </c>
      <c r="CP22" s="141">
        <v>0</v>
      </c>
      <c r="CQ22" s="141">
        <v>0</v>
      </c>
      <c r="CR22" s="141">
        <v>0</v>
      </c>
      <c r="CS22" s="141">
        <v>0</v>
      </c>
      <c r="CT22" s="141">
        <v>0</v>
      </c>
      <c r="CU22" s="141">
        <v>0</v>
      </c>
      <c r="CV22" s="141">
        <v>14694.593999999999</v>
      </c>
      <c r="CW22" s="141">
        <v>7967.3</v>
      </c>
      <c r="CX22" s="141">
        <v>6727.3</v>
      </c>
      <c r="CY22" s="141">
        <v>0</v>
      </c>
      <c r="CZ22" s="141">
        <v>0</v>
      </c>
      <c r="DA22" s="141">
        <v>970.31600000000003</v>
      </c>
      <c r="DB22" s="141">
        <v>921.8</v>
      </c>
      <c r="DC22" s="142">
        <v>48.5</v>
      </c>
      <c r="DD22" s="142">
        <v>0</v>
      </c>
      <c r="DE22" s="142">
        <v>0</v>
      </c>
      <c r="DF22" s="142">
        <v>3963.73</v>
      </c>
      <c r="DG22" s="141">
        <v>3924.0927000000001</v>
      </c>
      <c r="DH22" s="142">
        <v>39.637299999999868</v>
      </c>
      <c r="DI22" s="142">
        <v>0</v>
      </c>
      <c r="DJ22" s="142">
        <v>0</v>
      </c>
      <c r="DK22" s="142">
        <v>0</v>
      </c>
      <c r="DL22" s="141">
        <v>0</v>
      </c>
      <c r="DM22" s="142">
        <v>0</v>
      </c>
      <c r="DN22" s="142">
        <v>0</v>
      </c>
      <c r="DO22" s="142">
        <v>0</v>
      </c>
      <c r="DP22" s="142">
        <v>0</v>
      </c>
      <c r="DQ22" s="141">
        <v>0</v>
      </c>
      <c r="DR22" s="141">
        <v>0</v>
      </c>
      <c r="DS22" s="141">
        <v>0</v>
      </c>
      <c r="DT22" s="141">
        <v>0</v>
      </c>
      <c r="DU22" s="141">
        <v>0</v>
      </c>
      <c r="DV22" s="141">
        <v>0</v>
      </c>
      <c r="DW22" s="141">
        <v>0</v>
      </c>
      <c r="DX22" s="141">
        <v>0</v>
      </c>
      <c r="DY22" s="141">
        <v>0</v>
      </c>
      <c r="DZ22" s="141">
        <v>0</v>
      </c>
      <c r="EA22" s="141">
        <v>14694.593999999999</v>
      </c>
      <c r="EB22" s="141">
        <v>7967.3</v>
      </c>
      <c r="EC22" s="141">
        <v>6727.3</v>
      </c>
      <c r="ED22" s="141">
        <v>0</v>
      </c>
      <c r="EE22" s="141">
        <v>0</v>
      </c>
      <c r="EF22" s="141">
        <v>970.31600000000003</v>
      </c>
      <c r="EG22" s="141">
        <v>921.8</v>
      </c>
      <c r="EH22" s="142">
        <v>48.5</v>
      </c>
      <c r="EI22" s="142">
        <v>0</v>
      </c>
      <c r="EJ22" s="142">
        <v>0</v>
      </c>
      <c r="EK22" s="142">
        <v>3084.9679999999998</v>
      </c>
      <c r="EL22" s="141">
        <v>3054.11832</v>
      </c>
      <c r="EM22" s="142">
        <v>30.849679999999807</v>
      </c>
      <c r="EN22" s="142">
        <v>0</v>
      </c>
      <c r="EO22" s="142">
        <v>0</v>
      </c>
      <c r="EP22" s="142">
        <v>0</v>
      </c>
      <c r="EQ22" s="141">
        <v>0</v>
      </c>
      <c r="ER22" s="142">
        <v>0</v>
      </c>
      <c r="ES22" s="142">
        <v>0</v>
      </c>
      <c r="ET22" s="142">
        <v>0</v>
      </c>
      <c r="EU22" s="167" t="s">
        <v>216</v>
      </c>
    </row>
    <row r="23" spans="1:151" s="153" customFormat="1" ht="85.5" customHeight="1" x14ac:dyDescent="0.25">
      <c r="A23" s="34"/>
      <c r="B23" s="21"/>
      <c r="C23" s="269"/>
      <c r="D23" s="35" t="s">
        <v>185</v>
      </c>
      <c r="E23" s="35" t="s">
        <v>190</v>
      </c>
      <c r="F23" s="35" t="s">
        <v>182</v>
      </c>
      <c r="G23" s="184">
        <f t="shared" si="3"/>
        <v>5996.1790000000001</v>
      </c>
      <c r="H23" s="184">
        <f t="shared" si="4"/>
        <v>0</v>
      </c>
      <c r="I23" s="184">
        <v>0</v>
      </c>
      <c r="J23" s="184">
        <v>0</v>
      </c>
      <c r="K23" s="184">
        <v>0</v>
      </c>
      <c r="L23" s="184">
        <v>0</v>
      </c>
      <c r="M23" s="145">
        <f t="shared" si="5"/>
        <v>0</v>
      </c>
      <c r="N23" s="145">
        <v>0</v>
      </c>
      <c r="O23" s="145">
        <v>0</v>
      </c>
      <c r="P23" s="145">
        <v>0</v>
      </c>
      <c r="Q23" s="145">
        <v>0</v>
      </c>
      <c r="R23" s="145">
        <f t="shared" si="6"/>
        <v>856.59999999999991</v>
      </c>
      <c r="S23" s="145">
        <v>813.8</v>
      </c>
      <c r="T23" s="145">
        <v>42.8</v>
      </c>
      <c r="U23" s="145">
        <v>0</v>
      </c>
      <c r="V23" s="145">
        <v>0</v>
      </c>
      <c r="W23" s="141">
        <f t="shared" si="7"/>
        <v>0</v>
      </c>
      <c r="X23" s="141">
        <v>0</v>
      </c>
      <c r="Y23" s="142">
        <v>0</v>
      </c>
      <c r="Z23" s="142">
        <v>0</v>
      </c>
      <c r="AA23" s="142">
        <v>0</v>
      </c>
      <c r="AB23" s="141">
        <v>856.6</v>
      </c>
      <c r="AC23" s="141">
        <v>848.03399999999999</v>
      </c>
      <c r="AD23" s="142">
        <v>8.5660000000000309</v>
      </c>
      <c r="AE23" s="142">
        <v>0</v>
      </c>
      <c r="AF23" s="142">
        <v>0</v>
      </c>
      <c r="AG23" s="141">
        <v>1713.19</v>
      </c>
      <c r="AH23" s="141">
        <v>1696.0581</v>
      </c>
      <c r="AI23" s="142">
        <v>17.131900000000087</v>
      </c>
      <c r="AJ23" s="142">
        <v>0</v>
      </c>
      <c r="AK23" s="142">
        <v>0</v>
      </c>
      <c r="AL23" s="140">
        <v>856.6</v>
      </c>
      <c r="AM23" s="140">
        <v>848.03399999999999</v>
      </c>
      <c r="AN23" s="140">
        <v>8.5660000000000309</v>
      </c>
      <c r="AO23" s="140">
        <v>0</v>
      </c>
      <c r="AP23" s="140">
        <v>0</v>
      </c>
      <c r="AQ23" s="140">
        <v>856.6</v>
      </c>
      <c r="AR23" s="140">
        <v>848.03399999999999</v>
      </c>
      <c r="AS23" s="140">
        <v>8.5660000000000309</v>
      </c>
      <c r="AT23" s="140">
        <v>0</v>
      </c>
      <c r="AU23" s="140">
        <v>0</v>
      </c>
      <c r="AV23" s="140">
        <v>856.58900000000006</v>
      </c>
      <c r="AW23" s="140">
        <v>848.03399999999999</v>
      </c>
      <c r="AX23" s="140">
        <v>8.5660000000000309</v>
      </c>
      <c r="AY23" s="140">
        <v>0</v>
      </c>
      <c r="AZ23" s="140">
        <v>0</v>
      </c>
      <c r="BA23" s="140">
        <v>0</v>
      </c>
      <c r="BB23" s="140">
        <v>0</v>
      </c>
      <c r="BC23" s="140">
        <v>0</v>
      </c>
      <c r="BD23" s="140">
        <v>0</v>
      </c>
      <c r="BE23" s="140">
        <v>0</v>
      </c>
      <c r="BF23" s="143">
        <f t="shared" si="8"/>
        <v>856.596</v>
      </c>
      <c r="BG23" s="147">
        <v>0</v>
      </c>
      <c r="BH23" s="147">
        <v>0</v>
      </c>
      <c r="BI23" s="147">
        <v>0</v>
      </c>
      <c r="BJ23" s="147">
        <v>0</v>
      </c>
      <c r="BK23" s="147">
        <v>0</v>
      </c>
      <c r="BL23" s="147">
        <v>0</v>
      </c>
      <c r="BM23" s="147">
        <v>0</v>
      </c>
      <c r="BN23" s="147">
        <v>0</v>
      </c>
      <c r="BO23" s="147">
        <v>0</v>
      </c>
      <c r="BP23" s="147">
        <v>0</v>
      </c>
      <c r="BQ23" s="147">
        <v>856.596</v>
      </c>
      <c r="BR23" s="147">
        <v>813.8</v>
      </c>
      <c r="BS23" s="147">
        <v>42.8</v>
      </c>
      <c r="BT23" s="147">
        <v>0</v>
      </c>
      <c r="BU23" s="147">
        <v>0</v>
      </c>
      <c r="BV23" s="141">
        <v>0</v>
      </c>
      <c r="BW23" s="141">
        <v>0</v>
      </c>
      <c r="BX23" s="142">
        <v>0</v>
      </c>
      <c r="BY23" s="142">
        <v>0</v>
      </c>
      <c r="BZ23" s="142">
        <v>0</v>
      </c>
      <c r="CA23" s="142">
        <v>0</v>
      </c>
      <c r="CB23" s="141">
        <v>0</v>
      </c>
      <c r="CC23" s="142">
        <v>0</v>
      </c>
      <c r="CD23" s="142">
        <v>0</v>
      </c>
      <c r="CE23" s="142">
        <v>0</v>
      </c>
      <c r="CF23" s="142">
        <v>0</v>
      </c>
      <c r="CG23" s="141">
        <v>0</v>
      </c>
      <c r="CH23" s="142">
        <v>0</v>
      </c>
      <c r="CI23" s="142">
        <v>0</v>
      </c>
      <c r="CJ23" s="142">
        <v>0</v>
      </c>
      <c r="CK23" s="142">
        <f t="shared" si="9"/>
        <v>856.596</v>
      </c>
      <c r="CL23" s="141">
        <v>0</v>
      </c>
      <c r="CM23" s="141">
        <v>0</v>
      </c>
      <c r="CN23" s="141">
        <v>0</v>
      </c>
      <c r="CO23" s="141">
        <v>0</v>
      </c>
      <c r="CP23" s="141">
        <v>0</v>
      </c>
      <c r="CQ23" s="141">
        <v>0</v>
      </c>
      <c r="CR23" s="141">
        <v>0</v>
      </c>
      <c r="CS23" s="141">
        <v>0</v>
      </c>
      <c r="CT23" s="141">
        <v>0</v>
      </c>
      <c r="CU23" s="141">
        <v>0</v>
      </c>
      <c r="CV23" s="141">
        <v>856.596</v>
      </c>
      <c r="CW23" s="141">
        <v>813.8</v>
      </c>
      <c r="CX23" s="141">
        <v>42.8</v>
      </c>
      <c r="CY23" s="141">
        <v>0</v>
      </c>
      <c r="CZ23" s="141">
        <v>0</v>
      </c>
      <c r="DA23" s="141">
        <v>0</v>
      </c>
      <c r="DB23" s="141">
        <v>0</v>
      </c>
      <c r="DC23" s="142">
        <v>0</v>
      </c>
      <c r="DD23" s="142">
        <v>0</v>
      </c>
      <c r="DE23" s="142">
        <v>0</v>
      </c>
      <c r="DF23" s="142">
        <v>0</v>
      </c>
      <c r="DG23" s="141">
        <v>0</v>
      </c>
      <c r="DH23" s="142">
        <v>0</v>
      </c>
      <c r="DI23" s="142">
        <v>0</v>
      </c>
      <c r="DJ23" s="142">
        <v>0</v>
      </c>
      <c r="DK23" s="142">
        <v>0</v>
      </c>
      <c r="DL23" s="141">
        <v>0</v>
      </c>
      <c r="DM23" s="142">
        <v>0</v>
      </c>
      <c r="DN23" s="142">
        <v>0</v>
      </c>
      <c r="DO23" s="142">
        <v>0</v>
      </c>
      <c r="DP23" s="142">
        <v>0</v>
      </c>
      <c r="DQ23" s="141">
        <v>0</v>
      </c>
      <c r="DR23" s="141">
        <v>0</v>
      </c>
      <c r="DS23" s="141">
        <v>0</v>
      </c>
      <c r="DT23" s="141">
        <v>0</v>
      </c>
      <c r="DU23" s="141">
        <v>0</v>
      </c>
      <c r="DV23" s="141">
        <v>0</v>
      </c>
      <c r="DW23" s="141">
        <v>0</v>
      </c>
      <c r="DX23" s="141">
        <v>0</v>
      </c>
      <c r="DY23" s="141">
        <v>0</v>
      </c>
      <c r="DZ23" s="141">
        <v>0</v>
      </c>
      <c r="EA23" s="141">
        <v>856.596</v>
      </c>
      <c r="EB23" s="141">
        <v>813.8</v>
      </c>
      <c r="EC23" s="141">
        <v>42.8</v>
      </c>
      <c r="ED23" s="141">
        <v>0</v>
      </c>
      <c r="EE23" s="141">
        <v>0</v>
      </c>
      <c r="EF23" s="141">
        <v>0</v>
      </c>
      <c r="EG23" s="141">
        <v>0</v>
      </c>
      <c r="EH23" s="142">
        <v>0</v>
      </c>
      <c r="EI23" s="142">
        <v>0</v>
      </c>
      <c r="EJ23" s="142">
        <v>0</v>
      </c>
      <c r="EK23" s="142">
        <v>0</v>
      </c>
      <c r="EL23" s="141">
        <v>0</v>
      </c>
      <c r="EM23" s="142">
        <v>0</v>
      </c>
      <c r="EN23" s="142">
        <v>0</v>
      </c>
      <c r="EO23" s="142">
        <v>0</v>
      </c>
      <c r="EP23" s="142">
        <v>0</v>
      </c>
      <c r="EQ23" s="141">
        <v>0</v>
      </c>
      <c r="ER23" s="142">
        <v>0</v>
      </c>
      <c r="ES23" s="142">
        <v>0</v>
      </c>
      <c r="ET23" s="142">
        <v>0</v>
      </c>
      <c r="EU23" s="167" t="s">
        <v>216</v>
      </c>
    </row>
    <row r="24" spans="1:151" s="153" customFormat="1" ht="85.5" customHeight="1" x14ac:dyDescent="0.25">
      <c r="A24" s="34"/>
      <c r="B24" s="21"/>
      <c r="C24" s="264" t="s">
        <v>152</v>
      </c>
      <c r="D24" s="35" t="s">
        <v>186</v>
      </c>
      <c r="E24" s="35" t="s">
        <v>189</v>
      </c>
      <c r="F24" s="35" t="s">
        <v>134</v>
      </c>
      <c r="G24" s="184">
        <f t="shared" si="3"/>
        <v>2511802.1540000001</v>
      </c>
      <c r="H24" s="184">
        <f t="shared" si="4"/>
        <v>0</v>
      </c>
      <c r="I24" s="184">
        <v>0</v>
      </c>
      <c r="J24" s="184">
        <v>0</v>
      </c>
      <c r="K24" s="184">
        <v>0</v>
      </c>
      <c r="L24" s="184">
        <v>0</v>
      </c>
      <c r="M24" s="145">
        <f t="shared" si="5"/>
        <v>0</v>
      </c>
      <c r="N24" s="145">
        <v>0</v>
      </c>
      <c r="O24" s="145">
        <v>0</v>
      </c>
      <c r="P24" s="145">
        <v>0</v>
      </c>
      <c r="Q24" s="145">
        <v>0</v>
      </c>
      <c r="R24" s="145">
        <f t="shared" si="6"/>
        <v>622097.80000000005</v>
      </c>
      <c r="S24" s="145">
        <v>488924.9</v>
      </c>
      <c r="T24" s="145">
        <v>133172.9</v>
      </c>
      <c r="U24" s="145">
        <v>0</v>
      </c>
      <c r="V24" s="145">
        <v>0</v>
      </c>
      <c r="W24" s="141">
        <f t="shared" si="7"/>
        <v>8087.5999999999995</v>
      </c>
      <c r="X24" s="141">
        <v>7683.2</v>
      </c>
      <c r="Y24" s="142">
        <v>404.4</v>
      </c>
      <c r="Z24" s="142">
        <v>0</v>
      </c>
      <c r="AA24" s="142">
        <v>0</v>
      </c>
      <c r="AB24" s="141">
        <v>199356.94200000001</v>
      </c>
      <c r="AC24" s="141">
        <v>197363.37258</v>
      </c>
      <c r="AD24" s="142">
        <v>1993.5694200000144</v>
      </c>
      <c r="AE24" s="142">
        <v>0</v>
      </c>
      <c r="AF24" s="142">
        <v>0</v>
      </c>
      <c r="AG24" s="141">
        <v>339761.201</v>
      </c>
      <c r="AH24" s="141">
        <v>336363.58899000002</v>
      </c>
      <c r="AI24" s="142">
        <v>3397.6120099999825</v>
      </c>
      <c r="AJ24" s="142">
        <v>0</v>
      </c>
      <c r="AK24" s="142">
        <v>0</v>
      </c>
      <c r="AL24" s="140">
        <v>114769.387</v>
      </c>
      <c r="AM24" s="140">
        <v>113621.69313</v>
      </c>
      <c r="AN24" s="140">
        <v>1147.6938700000028</v>
      </c>
      <c r="AO24" s="140">
        <v>0</v>
      </c>
      <c r="AP24" s="140">
        <v>0</v>
      </c>
      <c r="AQ24" s="140">
        <v>349591.65399999998</v>
      </c>
      <c r="AR24" s="140">
        <v>346095.73745999997</v>
      </c>
      <c r="AS24" s="140">
        <v>3495.9165400000056</v>
      </c>
      <c r="AT24" s="140">
        <v>0</v>
      </c>
      <c r="AU24" s="140">
        <v>0</v>
      </c>
      <c r="AV24" s="140">
        <v>349591.65399999998</v>
      </c>
      <c r="AW24" s="140">
        <v>346095.73745999997</v>
      </c>
      <c r="AX24" s="140">
        <v>3495.9165400000056</v>
      </c>
      <c r="AY24" s="140">
        <v>0</v>
      </c>
      <c r="AZ24" s="140">
        <v>0</v>
      </c>
      <c r="BA24" s="140">
        <v>528545.91599999997</v>
      </c>
      <c r="BB24" s="140">
        <v>523260.45683999994</v>
      </c>
      <c r="BC24" s="140">
        <v>5285.4591600000276</v>
      </c>
      <c r="BD24" s="140">
        <v>0</v>
      </c>
      <c r="BE24" s="140">
        <v>0</v>
      </c>
      <c r="BF24" s="143">
        <f t="shared" si="8"/>
        <v>829542.32000000007</v>
      </c>
      <c r="BG24" s="147">
        <v>0</v>
      </c>
      <c r="BH24" s="147">
        <v>0</v>
      </c>
      <c r="BI24" s="147">
        <v>0</v>
      </c>
      <c r="BJ24" s="147">
        <v>0</v>
      </c>
      <c r="BK24" s="147">
        <v>0</v>
      </c>
      <c r="BL24" s="147">
        <v>0</v>
      </c>
      <c r="BM24" s="147">
        <v>0</v>
      </c>
      <c r="BN24" s="147">
        <v>0</v>
      </c>
      <c r="BO24" s="147">
        <v>0</v>
      </c>
      <c r="BP24" s="147">
        <v>0</v>
      </c>
      <c r="BQ24" s="147">
        <v>622097.77800000005</v>
      </c>
      <c r="BR24" s="147">
        <v>488924.9</v>
      </c>
      <c r="BS24" s="147">
        <v>133172.9</v>
      </c>
      <c r="BT24" s="147">
        <v>0</v>
      </c>
      <c r="BU24" s="147">
        <v>0</v>
      </c>
      <c r="BV24" s="141">
        <v>8087.6</v>
      </c>
      <c r="BW24" s="141">
        <v>7683.2</v>
      </c>
      <c r="BX24" s="142">
        <v>404.4</v>
      </c>
      <c r="BY24" s="142">
        <v>0</v>
      </c>
      <c r="BZ24" s="142">
        <v>0</v>
      </c>
      <c r="CA24" s="142">
        <v>199356.94200000001</v>
      </c>
      <c r="CB24" s="141">
        <v>197363.37258</v>
      </c>
      <c r="CC24" s="142">
        <v>1993.5694200000144</v>
      </c>
      <c r="CD24" s="142">
        <v>0</v>
      </c>
      <c r="CE24" s="142">
        <v>0</v>
      </c>
      <c r="CF24" s="142">
        <v>0</v>
      </c>
      <c r="CG24" s="141">
        <v>0</v>
      </c>
      <c r="CH24" s="142">
        <v>0</v>
      </c>
      <c r="CI24" s="142">
        <v>0</v>
      </c>
      <c r="CJ24" s="142">
        <v>0</v>
      </c>
      <c r="CK24" s="142">
        <f t="shared" si="9"/>
        <v>829542.32000000007</v>
      </c>
      <c r="CL24" s="141">
        <v>0</v>
      </c>
      <c r="CM24" s="141">
        <v>0</v>
      </c>
      <c r="CN24" s="141">
        <v>0</v>
      </c>
      <c r="CO24" s="141">
        <v>0</v>
      </c>
      <c r="CP24" s="141">
        <v>0</v>
      </c>
      <c r="CQ24" s="141">
        <v>0</v>
      </c>
      <c r="CR24" s="141">
        <v>0</v>
      </c>
      <c r="CS24" s="141">
        <v>0</v>
      </c>
      <c r="CT24" s="141">
        <v>0</v>
      </c>
      <c r="CU24" s="141">
        <v>0</v>
      </c>
      <c r="CV24" s="141">
        <v>622097.77800000005</v>
      </c>
      <c r="CW24" s="141">
        <v>488924.9</v>
      </c>
      <c r="CX24" s="141">
        <v>133172.9</v>
      </c>
      <c r="CY24" s="141">
        <v>0</v>
      </c>
      <c r="CZ24" s="141">
        <v>0</v>
      </c>
      <c r="DA24" s="141">
        <v>8087.6</v>
      </c>
      <c r="DB24" s="141">
        <v>7683.2</v>
      </c>
      <c r="DC24" s="142">
        <v>404.4</v>
      </c>
      <c r="DD24" s="142">
        <v>0</v>
      </c>
      <c r="DE24" s="142">
        <v>0</v>
      </c>
      <c r="DF24" s="142">
        <v>199356.94200000001</v>
      </c>
      <c r="DG24" s="141">
        <v>197363.37258</v>
      </c>
      <c r="DH24" s="142">
        <v>1993.5694200000144</v>
      </c>
      <c r="DI24" s="142">
        <v>0</v>
      </c>
      <c r="DJ24" s="142">
        <v>0</v>
      </c>
      <c r="DK24" s="142">
        <v>0</v>
      </c>
      <c r="DL24" s="141">
        <v>0</v>
      </c>
      <c r="DM24" s="142">
        <v>0</v>
      </c>
      <c r="DN24" s="142">
        <v>0</v>
      </c>
      <c r="DO24" s="142">
        <v>0</v>
      </c>
      <c r="DP24" s="142">
        <v>0</v>
      </c>
      <c r="DQ24" s="141">
        <v>0</v>
      </c>
      <c r="DR24" s="141">
        <v>0</v>
      </c>
      <c r="DS24" s="141">
        <v>0</v>
      </c>
      <c r="DT24" s="141">
        <v>0</v>
      </c>
      <c r="DU24" s="141">
        <v>0</v>
      </c>
      <c r="DV24" s="141">
        <v>0</v>
      </c>
      <c r="DW24" s="141">
        <v>0</v>
      </c>
      <c r="DX24" s="141">
        <v>0</v>
      </c>
      <c r="DY24" s="141">
        <v>0</v>
      </c>
      <c r="DZ24" s="141">
        <v>0</v>
      </c>
      <c r="EA24" s="141">
        <v>622097.77800000005</v>
      </c>
      <c r="EB24" s="141">
        <v>488924.9</v>
      </c>
      <c r="EC24" s="141">
        <v>133172.9</v>
      </c>
      <c r="ED24" s="141">
        <v>0</v>
      </c>
      <c r="EE24" s="141">
        <v>0</v>
      </c>
      <c r="EF24" s="141">
        <v>8087.6</v>
      </c>
      <c r="EG24" s="141">
        <v>7683.2</v>
      </c>
      <c r="EH24" s="142">
        <v>404.4</v>
      </c>
      <c r="EI24" s="142">
        <v>0</v>
      </c>
      <c r="EJ24" s="142">
        <v>0</v>
      </c>
      <c r="EK24" s="142">
        <v>199356.94200000001</v>
      </c>
      <c r="EL24" s="141">
        <v>197363.37258</v>
      </c>
      <c r="EM24" s="142">
        <v>1993.5694200000144</v>
      </c>
      <c r="EN24" s="142">
        <v>0</v>
      </c>
      <c r="EO24" s="142">
        <v>0</v>
      </c>
      <c r="EP24" s="142">
        <v>0</v>
      </c>
      <c r="EQ24" s="141">
        <v>0</v>
      </c>
      <c r="ER24" s="142">
        <v>0</v>
      </c>
      <c r="ES24" s="142">
        <v>0</v>
      </c>
      <c r="ET24" s="142">
        <v>0</v>
      </c>
      <c r="EU24" s="167" t="s">
        <v>216</v>
      </c>
    </row>
    <row r="25" spans="1:151" s="153" customFormat="1" ht="85.5" customHeight="1" x14ac:dyDescent="0.25">
      <c r="A25" s="34"/>
      <c r="B25" s="21"/>
      <c r="C25" s="268"/>
      <c r="D25" s="35" t="s">
        <v>187</v>
      </c>
      <c r="E25" s="35" t="s">
        <v>190</v>
      </c>
      <c r="F25" s="35" t="s">
        <v>170</v>
      </c>
      <c r="G25" s="184">
        <f t="shared" si="3"/>
        <v>21407.681</v>
      </c>
      <c r="H25" s="184">
        <f t="shared" si="4"/>
        <v>0</v>
      </c>
      <c r="I25" s="184">
        <v>0</v>
      </c>
      <c r="J25" s="184">
        <v>0</v>
      </c>
      <c r="K25" s="184">
        <v>0</v>
      </c>
      <c r="L25" s="184">
        <v>0</v>
      </c>
      <c r="M25" s="145">
        <f t="shared" si="5"/>
        <v>0</v>
      </c>
      <c r="N25" s="145">
        <v>0</v>
      </c>
      <c r="O25" s="145">
        <v>0</v>
      </c>
      <c r="P25" s="145">
        <v>0</v>
      </c>
      <c r="Q25" s="145">
        <v>0</v>
      </c>
      <c r="R25" s="145">
        <f t="shared" si="6"/>
        <v>5302</v>
      </c>
      <c r="S25" s="145">
        <v>4159.1000000000004</v>
      </c>
      <c r="T25" s="145">
        <v>1142.9000000000001</v>
      </c>
      <c r="U25" s="145">
        <v>0</v>
      </c>
      <c r="V25" s="145">
        <v>0</v>
      </c>
      <c r="W25" s="141">
        <f t="shared" si="7"/>
        <v>68.900000000000006</v>
      </c>
      <c r="X25" s="141">
        <v>65.400000000000006</v>
      </c>
      <c r="Y25" s="142">
        <v>3.5</v>
      </c>
      <c r="Z25" s="142">
        <v>0</v>
      </c>
      <c r="AA25" s="142">
        <v>0</v>
      </c>
      <c r="AB25" s="141">
        <v>1699.09</v>
      </c>
      <c r="AC25" s="141">
        <v>1682.0990999999999</v>
      </c>
      <c r="AD25" s="142">
        <v>16.990900000000011</v>
      </c>
      <c r="AE25" s="142">
        <v>0</v>
      </c>
      <c r="AF25" s="142">
        <v>0</v>
      </c>
      <c r="AG25" s="141">
        <v>2895.74</v>
      </c>
      <c r="AH25" s="141">
        <v>2866.7825999999995</v>
      </c>
      <c r="AI25" s="142">
        <v>28.957400000000234</v>
      </c>
      <c r="AJ25" s="142">
        <v>0</v>
      </c>
      <c r="AK25" s="142">
        <v>0</v>
      </c>
      <c r="AL25" s="140">
        <v>978.16</v>
      </c>
      <c r="AM25" s="140">
        <v>968.37839999999994</v>
      </c>
      <c r="AN25" s="140">
        <v>9.7816000000000258</v>
      </c>
      <c r="AO25" s="140">
        <v>0</v>
      </c>
      <c r="AP25" s="140">
        <v>0</v>
      </c>
      <c r="AQ25" s="140">
        <v>2979.52</v>
      </c>
      <c r="AR25" s="140">
        <v>2949.7248</v>
      </c>
      <c r="AS25" s="140">
        <v>29.795200000000023</v>
      </c>
      <c r="AT25" s="140">
        <v>0</v>
      </c>
      <c r="AU25" s="140">
        <v>0</v>
      </c>
      <c r="AV25" s="140">
        <v>2979.52</v>
      </c>
      <c r="AW25" s="140">
        <v>2949.7248</v>
      </c>
      <c r="AX25" s="140">
        <v>29.795200000000023</v>
      </c>
      <c r="AY25" s="140">
        <v>0</v>
      </c>
      <c r="AZ25" s="140">
        <v>0</v>
      </c>
      <c r="BA25" s="140">
        <v>4504.7510000000002</v>
      </c>
      <c r="BB25" s="140">
        <v>4459.7034899999999</v>
      </c>
      <c r="BC25" s="140">
        <v>45.047510000000329</v>
      </c>
      <c r="BD25" s="140">
        <v>0</v>
      </c>
      <c r="BE25" s="140">
        <v>0</v>
      </c>
      <c r="BF25" s="143">
        <f t="shared" si="8"/>
        <v>6810.0079999999998</v>
      </c>
      <c r="BG25" s="147">
        <v>0</v>
      </c>
      <c r="BH25" s="147">
        <v>0</v>
      </c>
      <c r="BI25" s="147">
        <v>0</v>
      </c>
      <c r="BJ25" s="147">
        <v>0</v>
      </c>
      <c r="BK25" s="147">
        <v>0</v>
      </c>
      <c r="BL25" s="147">
        <v>0</v>
      </c>
      <c r="BM25" s="147">
        <v>0</v>
      </c>
      <c r="BN25" s="147">
        <v>0</v>
      </c>
      <c r="BO25" s="147">
        <v>0</v>
      </c>
      <c r="BP25" s="147">
        <v>0</v>
      </c>
      <c r="BQ25" s="147">
        <v>5302.0460000000003</v>
      </c>
      <c r="BR25" s="147">
        <v>4159.1000000000004</v>
      </c>
      <c r="BS25" s="147">
        <v>1142.9000000000001</v>
      </c>
      <c r="BT25" s="147">
        <v>0</v>
      </c>
      <c r="BU25" s="147">
        <v>0</v>
      </c>
      <c r="BV25" s="141">
        <v>68.893000000000001</v>
      </c>
      <c r="BW25" s="141">
        <v>65.400000000000006</v>
      </c>
      <c r="BX25" s="142">
        <v>3.5</v>
      </c>
      <c r="BY25" s="142">
        <v>0</v>
      </c>
      <c r="BZ25" s="142">
        <v>0</v>
      </c>
      <c r="CA25" s="142">
        <v>1439.069</v>
      </c>
      <c r="CB25" s="141">
        <v>1424.67831</v>
      </c>
      <c r="CC25" s="142">
        <v>14.39068999999995</v>
      </c>
      <c r="CD25" s="142">
        <v>0</v>
      </c>
      <c r="CE25" s="142">
        <v>0</v>
      </c>
      <c r="CF25" s="142">
        <v>0</v>
      </c>
      <c r="CG25" s="141">
        <v>0</v>
      </c>
      <c r="CH25" s="142">
        <v>0</v>
      </c>
      <c r="CI25" s="142">
        <v>0</v>
      </c>
      <c r="CJ25" s="142">
        <v>0</v>
      </c>
      <c r="CK25" s="142">
        <f t="shared" si="9"/>
        <v>7070.0290000000005</v>
      </c>
      <c r="CL25" s="141">
        <v>0</v>
      </c>
      <c r="CM25" s="141">
        <v>0</v>
      </c>
      <c r="CN25" s="141">
        <v>0</v>
      </c>
      <c r="CO25" s="141">
        <v>0</v>
      </c>
      <c r="CP25" s="141">
        <v>0</v>
      </c>
      <c r="CQ25" s="141">
        <v>0</v>
      </c>
      <c r="CR25" s="141">
        <v>0</v>
      </c>
      <c r="CS25" s="141">
        <v>0</v>
      </c>
      <c r="CT25" s="141">
        <v>0</v>
      </c>
      <c r="CU25" s="141">
        <v>0</v>
      </c>
      <c r="CV25" s="141">
        <v>5302.0460000000003</v>
      </c>
      <c r="CW25" s="141">
        <v>4159.1000000000004</v>
      </c>
      <c r="CX25" s="141">
        <v>1142.9000000000001</v>
      </c>
      <c r="CY25" s="141">
        <v>0</v>
      </c>
      <c r="CZ25" s="141">
        <v>0</v>
      </c>
      <c r="DA25" s="141">
        <v>68.893000000000001</v>
      </c>
      <c r="DB25" s="141">
        <v>65.400000000000006</v>
      </c>
      <c r="DC25" s="142">
        <v>3.5</v>
      </c>
      <c r="DD25" s="142">
        <v>0</v>
      </c>
      <c r="DE25" s="142">
        <v>0</v>
      </c>
      <c r="DF25" s="142">
        <v>1699.09</v>
      </c>
      <c r="DG25" s="141">
        <v>1682.0990999999999</v>
      </c>
      <c r="DH25" s="142">
        <v>16.990900000000011</v>
      </c>
      <c r="DI25" s="142">
        <v>0</v>
      </c>
      <c r="DJ25" s="142">
        <v>0</v>
      </c>
      <c r="DK25" s="142">
        <v>0</v>
      </c>
      <c r="DL25" s="141">
        <v>0</v>
      </c>
      <c r="DM25" s="142">
        <v>0</v>
      </c>
      <c r="DN25" s="142">
        <v>0</v>
      </c>
      <c r="DO25" s="142">
        <v>0</v>
      </c>
      <c r="DP25" s="142">
        <v>0</v>
      </c>
      <c r="DQ25" s="141">
        <v>0</v>
      </c>
      <c r="DR25" s="141">
        <v>0</v>
      </c>
      <c r="DS25" s="141">
        <v>0</v>
      </c>
      <c r="DT25" s="141">
        <v>0</v>
      </c>
      <c r="DU25" s="141">
        <v>0</v>
      </c>
      <c r="DV25" s="141">
        <v>0</v>
      </c>
      <c r="DW25" s="141">
        <v>0</v>
      </c>
      <c r="DX25" s="141">
        <v>0</v>
      </c>
      <c r="DY25" s="141">
        <v>0</v>
      </c>
      <c r="DZ25" s="141">
        <v>0</v>
      </c>
      <c r="EA25" s="141">
        <v>5302.0460000000003</v>
      </c>
      <c r="EB25" s="141">
        <v>4159.1000000000004</v>
      </c>
      <c r="EC25" s="141">
        <v>1142.9000000000001</v>
      </c>
      <c r="ED25" s="141">
        <v>0</v>
      </c>
      <c r="EE25" s="141">
        <v>0</v>
      </c>
      <c r="EF25" s="141">
        <v>68.893000000000001</v>
      </c>
      <c r="EG25" s="141">
        <v>65.400000000000006</v>
      </c>
      <c r="EH25" s="142">
        <v>3.5</v>
      </c>
      <c r="EI25" s="142">
        <v>0</v>
      </c>
      <c r="EJ25" s="142">
        <v>0</v>
      </c>
      <c r="EK25" s="142">
        <v>1439.069</v>
      </c>
      <c r="EL25" s="141">
        <v>1424.67831</v>
      </c>
      <c r="EM25" s="142">
        <v>14.39068999999995</v>
      </c>
      <c r="EN25" s="142">
        <v>0</v>
      </c>
      <c r="EO25" s="142">
        <v>0</v>
      </c>
      <c r="EP25" s="142">
        <v>0</v>
      </c>
      <c r="EQ25" s="141">
        <v>0</v>
      </c>
      <c r="ER25" s="142">
        <v>0</v>
      </c>
      <c r="ES25" s="142">
        <v>0</v>
      </c>
      <c r="ET25" s="142">
        <v>0</v>
      </c>
      <c r="EU25" s="167" t="s">
        <v>216</v>
      </c>
    </row>
    <row r="26" spans="1:151" s="153" customFormat="1" ht="66" customHeight="1" x14ac:dyDescent="0.25">
      <c r="A26" s="34"/>
      <c r="B26" s="21"/>
      <c r="C26" s="269"/>
      <c r="D26" s="35" t="s">
        <v>188</v>
      </c>
      <c r="E26" s="35" t="s">
        <v>190</v>
      </c>
      <c r="F26" s="35" t="s">
        <v>182</v>
      </c>
      <c r="G26" s="184">
        <f t="shared" si="3"/>
        <v>6749.2480000000005</v>
      </c>
      <c r="H26" s="184">
        <f t="shared" si="4"/>
        <v>0</v>
      </c>
      <c r="I26" s="184">
        <v>0</v>
      </c>
      <c r="J26" s="184">
        <v>0</v>
      </c>
      <c r="K26" s="184">
        <v>0</v>
      </c>
      <c r="L26" s="184">
        <v>0</v>
      </c>
      <c r="M26" s="145">
        <f t="shared" si="5"/>
        <v>0</v>
      </c>
      <c r="N26" s="145">
        <v>0</v>
      </c>
      <c r="O26" s="145">
        <v>0</v>
      </c>
      <c r="P26" s="145">
        <v>0</v>
      </c>
      <c r="Q26" s="145">
        <v>0</v>
      </c>
      <c r="R26" s="145">
        <f t="shared" si="6"/>
        <v>964.2</v>
      </c>
      <c r="S26" s="145">
        <v>916</v>
      </c>
      <c r="T26" s="145">
        <v>48.2</v>
      </c>
      <c r="U26" s="145">
        <v>0</v>
      </c>
      <c r="V26" s="145">
        <v>0</v>
      </c>
      <c r="W26" s="141">
        <f t="shared" si="7"/>
        <v>0</v>
      </c>
      <c r="X26" s="141">
        <v>0</v>
      </c>
      <c r="Y26" s="142">
        <v>0</v>
      </c>
      <c r="Z26" s="142">
        <v>0</v>
      </c>
      <c r="AA26" s="142">
        <v>0</v>
      </c>
      <c r="AB26" s="141">
        <v>964.17</v>
      </c>
      <c r="AC26" s="141">
        <v>954.52829999999994</v>
      </c>
      <c r="AD26" s="142">
        <v>9.6417000000000144</v>
      </c>
      <c r="AE26" s="142">
        <v>0</v>
      </c>
      <c r="AF26" s="142">
        <v>0</v>
      </c>
      <c r="AG26" s="141">
        <v>964.17</v>
      </c>
      <c r="AH26" s="141">
        <v>954.52829999999994</v>
      </c>
      <c r="AI26" s="142">
        <v>9.6417000000000144</v>
      </c>
      <c r="AJ26" s="142">
        <v>0</v>
      </c>
      <c r="AK26" s="142">
        <v>0</v>
      </c>
      <c r="AL26" s="140">
        <v>964.17</v>
      </c>
      <c r="AM26" s="140">
        <v>954.52829999999994</v>
      </c>
      <c r="AN26" s="140">
        <v>9.6417000000000144</v>
      </c>
      <c r="AO26" s="140">
        <v>0</v>
      </c>
      <c r="AP26" s="140">
        <v>0</v>
      </c>
      <c r="AQ26" s="140">
        <v>964.18</v>
      </c>
      <c r="AR26" s="140">
        <v>954.53819999999996</v>
      </c>
      <c r="AS26" s="140">
        <v>9.6417999999999893</v>
      </c>
      <c r="AT26" s="140">
        <v>0</v>
      </c>
      <c r="AU26" s="140">
        <v>0</v>
      </c>
      <c r="AV26" s="140">
        <v>964.18</v>
      </c>
      <c r="AW26" s="140">
        <v>954.53819999999996</v>
      </c>
      <c r="AX26" s="140">
        <v>9.6417999999999893</v>
      </c>
      <c r="AY26" s="140">
        <v>0</v>
      </c>
      <c r="AZ26" s="140">
        <v>0</v>
      </c>
      <c r="BA26" s="140">
        <v>964.178</v>
      </c>
      <c r="BB26" s="140">
        <v>954.53621999999996</v>
      </c>
      <c r="BC26" s="140">
        <v>9.6417800000000398</v>
      </c>
      <c r="BD26" s="140">
        <v>0</v>
      </c>
      <c r="BE26" s="140">
        <v>0</v>
      </c>
      <c r="BF26" s="143">
        <f t="shared" si="8"/>
        <v>964.17399999999998</v>
      </c>
      <c r="BG26" s="147">
        <v>0</v>
      </c>
      <c r="BH26" s="147">
        <v>0</v>
      </c>
      <c r="BI26" s="147">
        <v>0</v>
      </c>
      <c r="BJ26" s="147">
        <v>0</v>
      </c>
      <c r="BK26" s="147">
        <v>0</v>
      </c>
      <c r="BL26" s="147">
        <v>0</v>
      </c>
      <c r="BM26" s="147">
        <v>0</v>
      </c>
      <c r="BN26" s="147">
        <v>0</v>
      </c>
      <c r="BO26" s="147">
        <v>0</v>
      </c>
      <c r="BP26" s="147">
        <v>0</v>
      </c>
      <c r="BQ26" s="147">
        <v>964.17399999999998</v>
      </c>
      <c r="BR26" s="147">
        <v>916</v>
      </c>
      <c r="BS26" s="147">
        <v>48.2</v>
      </c>
      <c r="BT26" s="147">
        <v>0</v>
      </c>
      <c r="BU26" s="147">
        <v>0</v>
      </c>
      <c r="BV26" s="141">
        <v>0</v>
      </c>
      <c r="BW26" s="141">
        <v>0</v>
      </c>
      <c r="BX26" s="142">
        <v>0</v>
      </c>
      <c r="BY26" s="142">
        <v>0</v>
      </c>
      <c r="BZ26" s="142">
        <v>0</v>
      </c>
      <c r="CA26" s="142">
        <v>0</v>
      </c>
      <c r="CB26" s="141">
        <v>0</v>
      </c>
      <c r="CC26" s="142">
        <v>0</v>
      </c>
      <c r="CD26" s="142">
        <v>0</v>
      </c>
      <c r="CE26" s="142">
        <v>0</v>
      </c>
      <c r="CF26" s="142">
        <v>0</v>
      </c>
      <c r="CG26" s="141">
        <v>0</v>
      </c>
      <c r="CH26" s="142">
        <v>0</v>
      </c>
      <c r="CI26" s="142">
        <v>0</v>
      </c>
      <c r="CJ26" s="142">
        <v>0</v>
      </c>
      <c r="CK26" s="142">
        <f t="shared" si="9"/>
        <v>964.17399999999998</v>
      </c>
      <c r="CL26" s="141">
        <v>0</v>
      </c>
      <c r="CM26" s="141">
        <v>0</v>
      </c>
      <c r="CN26" s="141">
        <v>0</v>
      </c>
      <c r="CO26" s="141">
        <v>0</v>
      </c>
      <c r="CP26" s="141">
        <v>0</v>
      </c>
      <c r="CQ26" s="141">
        <v>0</v>
      </c>
      <c r="CR26" s="141">
        <v>0</v>
      </c>
      <c r="CS26" s="141">
        <v>0</v>
      </c>
      <c r="CT26" s="141">
        <v>0</v>
      </c>
      <c r="CU26" s="141">
        <v>0</v>
      </c>
      <c r="CV26" s="141">
        <v>964.17399999999998</v>
      </c>
      <c r="CW26" s="141">
        <v>916</v>
      </c>
      <c r="CX26" s="141">
        <v>48.2</v>
      </c>
      <c r="CY26" s="141">
        <v>0</v>
      </c>
      <c r="CZ26" s="141">
        <v>0</v>
      </c>
      <c r="DA26" s="141">
        <v>0</v>
      </c>
      <c r="DB26" s="141">
        <v>0</v>
      </c>
      <c r="DC26" s="142">
        <v>0</v>
      </c>
      <c r="DD26" s="142">
        <v>0</v>
      </c>
      <c r="DE26" s="142">
        <v>0</v>
      </c>
      <c r="DF26" s="142">
        <v>0</v>
      </c>
      <c r="DG26" s="141">
        <v>0</v>
      </c>
      <c r="DH26" s="142">
        <v>0</v>
      </c>
      <c r="DI26" s="142">
        <v>0</v>
      </c>
      <c r="DJ26" s="142">
        <v>0</v>
      </c>
      <c r="DK26" s="142">
        <v>0</v>
      </c>
      <c r="DL26" s="141">
        <v>0</v>
      </c>
      <c r="DM26" s="142">
        <v>0</v>
      </c>
      <c r="DN26" s="142">
        <v>0</v>
      </c>
      <c r="DO26" s="142">
        <v>0</v>
      </c>
      <c r="DP26" s="142">
        <v>0</v>
      </c>
      <c r="DQ26" s="141">
        <v>0</v>
      </c>
      <c r="DR26" s="141">
        <v>0</v>
      </c>
      <c r="DS26" s="141">
        <v>0</v>
      </c>
      <c r="DT26" s="141">
        <v>0</v>
      </c>
      <c r="DU26" s="141">
        <v>0</v>
      </c>
      <c r="DV26" s="141">
        <v>0</v>
      </c>
      <c r="DW26" s="141">
        <v>0</v>
      </c>
      <c r="DX26" s="141">
        <v>0</v>
      </c>
      <c r="DY26" s="141">
        <v>0</v>
      </c>
      <c r="DZ26" s="141">
        <v>0</v>
      </c>
      <c r="EA26" s="141">
        <v>964.17399999999998</v>
      </c>
      <c r="EB26" s="141">
        <v>916</v>
      </c>
      <c r="EC26" s="141">
        <v>48.2</v>
      </c>
      <c r="ED26" s="141">
        <v>0</v>
      </c>
      <c r="EE26" s="141">
        <v>0</v>
      </c>
      <c r="EF26" s="141">
        <v>0</v>
      </c>
      <c r="EG26" s="141">
        <v>0</v>
      </c>
      <c r="EH26" s="142">
        <v>0</v>
      </c>
      <c r="EI26" s="142">
        <v>0</v>
      </c>
      <c r="EJ26" s="142">
        <v>0</v>
      </c>
      <c r="EK26" s="142">
        <v>0</v>
      </c>
      <c r="EL26" s="141">
        <v>0</v>
      </c>
      <c r="EM26" s="142">
        <v>0</v>
      </c>
      <c r="EN26" s="142">
        <v>0</v>
      </c>
      <c r="EO26" s="142">
        <v>0</v>
      </c>
      <c r="EP26" s="142">
        <v>0</v>
      </c>
      <c r="EQ26" s="141">
        <v>0</v>
      </c>
      <c r="ER26" s="142">
        <v>0</v>
      </c>
      <c r="ES26" s="142">
        <v>0</v>
      </c>
      <c r="ET26" s="142">
        <v>0</v>
      </c>
      <c r="EU26" s="167" t="s">
        <v>216</v>
      </c>
    </row>
    <row r="27" spans="1:151" ht="66" customHeight="1" x14ac:dyDescent="0.25">
      <c r="A27" s="34"/>
      <c r="B27" s="21"/>
      <c r="C27" s="264" t="s">
        <v>153</v>
      </c>
      <c r="D27" s="35" t="s">
        <v>191</v>
      </c>
      <c r="E27" s="35" t="s">
        <v>189</v>
      </c>
      <c r="F27" s="35" t="s">
        <v>134</v>
      </c>
      <c r="G27" s="184">
        <f t="shared" si="3"/>
        <v>1170405.2620000001</v>
      </c>
      <c r="H27" s="184">
        <f t="shared" si="4"/>
        <v>0</v>
      </c>
      <c r="I27" s="184">
        <v>0</v>
      </c>
      <c r="J27" s="184">
        <v>0</v>
      </c>
      <c r="K27" s="184">
        <v>0</v>
      </c>
      <c r="L27" s="184">
        <v>0</v>
      </c>
      <c r="M27" s="145">
        <f t="shared" si="5"/>
        <v>0</v>
      </c>
      <c r="N27" s="145">
        <v>0</v>
      </c>
      <c r="O27" s="145">
        <v>0</v>
      </c>
      <c r="P27" s="145">
        <v>0</v>
      </c>
      <c r="Q27" s="145">
        <v>0</v>
      </c>
      <c r="R27" s="145">
        <f t="shared" si="6"/>
        <v>241743.2</v>
      </c>
      <c r="S27" s="145">
        <v>229656</v>
      </c>
      <c r="T27" s="145">
        <v>12087.2</v>
      </c>
      <c r="U27" s="145">
        <v>0</v>
      </c>
      <c r="V27" s="145">
        <v>0</v>
      </c>
      <c r="W27" s="141">
        <f t="shared" si="7"/>
        <v>2324.6000000000004</v>
      </c>
      <c r="X27" s="141">
        <v>2208.3000000000002</v>
      </c>
      <c r="Y27" s="142">
        <v>116.3</v>
      </c>
      <c r="Z27" s="142">
        <v>0</v>
      </c>
      <c r="AA27" s="142">
        <v>0</v>
      </c>
      <c r="AB27" s="141">
        <v>223607.07800000001</v>
      </c>
      <c r="AC27" s="141">
        <v>221371.00722</v>
      </c>
      <c r="AD27" s="142">
        <v>2236.0707800000091</v>
      </c>
      <c r="AE27" s="142">
        <v>0</v>
      </c>
      <c r="AF27" s="142">
        <v>0</v>
      </c>
      <c r="AG27" s="141">
        <v>199803.98499999999</v>
      </c>
      <c r="AH27" s="141">
        <v>197805.94514999999</v>
      </c>
      <c r="AI27" s="142">
        <v>1998.039850000001</v>
      </c>
      <c r="AJ27" s="142">
        <v>0</v>
      </c>
      <c r="AK27" s="142">
        <v>0</v>
      </c>
      <c r="AL27" s="140">
        <v>149441.06299999999</v>
      </c>
      <c r="AM27" s="140">
        <v>147946.65237</v>
      </c>
      <c r="AN27" s="140">
        <v>1494.4106299999985</v>
      </c>
      <c r="AO27" s="140">
        <v>0</v>
      </c>
      <c r="AP27" s="140">
        <v>0</v>
      </c>
      <c r="AQ27" s="140">
        <v>176742.66800000001</v>
      </c>
      <c r="AR27" s="140">
        <v>174975.24132</v>
      </c>
      <c r="AS27" s="140">
        <v>1767.4266800000041</v>
      </c>
      <c r="AT27" s="140">
        <v>0</v>
      </c>
      <c r="AU27" s="140">
        <v>0</v>
      </c>
      <c r="AV27" s="140">
        <f>AW27+AX27</f>
        <v>176742.66800000001</v>
      </c>
      <c r="AW27" s="140">
        <v>174975.24132</v>
      </c>
      <c r="AX27" s="140">
        <v>1767.4266800000041</v>
      </c>
      <c r="AY27" s="140">
        <v>0</v>
      </c>
      <c r="AZ27" s="140">
        <v>0</v>
      </c>
      <c r="BA27" s="140">
        <v>0</v>
      </c>
      <c r="BB27" s="140">
        <v>0</v>
      </c>
      <c r="BC27" s="140">
        <v>0</v>
      </c>
      <c r="BD27" s="140">
        <v>0</v>
      </c>
      <c r="BE27" s="140">
        <v>0</v>
      </c>
      <c r="BF27" s="143">
        <f t="shared" si="8"/>
        <v>467674.75300000003</v>
      </c>
      <c r="BG27" s="147">
        <v>0</v>
      </c>
      <c r="BH27" s="147">
        <v>0</v>
      </c>
      <c r="BI27" s="147">
        <v>0</v>
      </c>
      <c r="BJ27" s="147">
        <v>0</v>
      </c>
      <c r="BK27" s="147">
        <v>0</v>
      </c>
      <c r="BL27" s="147">
        <v>0</v>
      </c>
      <c r="BM27" s="147">
        <v>0</v>
      </c>
      <c r="BN27" s="147">
        <v>0</v>
      </c>
      <c r="BO27" s="147">
        <v>0</v>
      </c>
      <c r="BP27" s="147">
        <v>0</v>
      </c>
      <c r="BQ27" s="147">
        <v>241743.17</v>
      </c>
      <c r="BR27" s="147">
        <v>229656</v>
      </c>
      <c r="BS27" s="147">
        <v>12087.2</v>
      </c>
      <c r="BT27" s="147">
        <v>0</v>
      </c>
      <c r="BU27" s="147">
        <v>0</v>
      </c>
      <c r="BV27" s="141">
        <v>2324.5700000000002</v>
      </c>
      <c r="BW27" s="141">
        <v>2208.3000000000002</v>
      </c>
      <c r="BX27" s="142">
        <v>116.3</v>
      </c>
      <c r="BY27" s="142">
        <v>0</v>
      </c>
      <c r="BZ27" s="142">
        <v>0</v>
      </c>
      <c r="CA27" s="141">
        <v>223607.01300000001</v>
      </c>
      <c r="CB27" s="141">
        <v>221370.94287</v>
      </c>
      <c r="CC27" s="142">
        <v>2236.0701300000073</v>
      </c>
      <c r="CD27" s="142">
        <v>0</v>
      </c>
      <c r="CE27" s="142">
        <v>0</v>
      </c>
      <c r="CF27" s="142">
        <v>0</v>
      </c>
      <c r="CG27" s="141">
        <v>0</v>
      </c>
      <c r="CH27" s="142">
        <v>0</v>
      </c>
      <c r="CI27" s="142">
        <v>0</v>
      </c>
      <c r="CJ27" s="142">
        <v>0</v>
      </c>
      <c r="CK27" s="142">
        <f t="shared" si="9"/>
        <v>467674.81800000003</v>
      </c>
      <c r="CL27" s="141">
        <v>0</v>
      </c>
      <c r="CM27" s="141">
        <v>0</v>
      </c>
      <c r="CN27" s="141">
        <v>0</v>
      </c>
      <c r="CO27" s="141">
        <v>0</v>
      </c>
      <c r="CP27" s="141">
        <v>0</v>
      </c>
      <c r="CQ27" s="141">
        <v>0</v>
      </c>
      <c r="CR27" s="141">
        <v>0</v>
      </c>
      <c r="CS27" s="141">
        <v>0</v>
      </c>
      <c r="CT27" s="141">
        <v>0</v>
      </c>
      <c r="CU27" s="141">
        <v>0</v>
      </c>
      <c r="CV27" s="141">
        <v>241743.17</v>
      </c>
      <c r="CW27" s="141">
        <v>229656</v>
      </c>
      <c r="CX27" s="141">
        <v>12087.2</v>
      </c>
      <c r="CY27" s="141">
        <v>0</v>
      </c>
      <c r="CZ27" s="141">
        <v>0</v>
      </c>
      <c r="DA27" s="141">
        <v>2324.5700000000002</v>
      </c>
      <c r="DB27" s="141">
        <v>2208.3000000000002</v>
      </c>
      <c r="DC27" s="142">
        <v>116.3</v>
      </c>
      <c r="DD27" s="142">
        <v>0</v>
      </c>
      <c r="DE27" s="142">
        <v>0</v>
      </c>
      <c r="DF27" s="142">
        <v>223607.07800000001</v>
      </c>
      <c r="DG27" s="141">
        <v>221371.00722</v>
      </c>
      <c r="DH27" s="142">
        <v>2236.0707800000091</v>
      </c>
      <c r="DI27" s="142">
        <v>0</v>
      </c>
      <c r="DJ27" s="142">
        <v>0</v>
      </c>
      <c r="DK27" s="142">
        <v>0</v>
      </c>
      <c r="DL27" s="141">
        <v>0</v>
      </c>
      <c r="DM27" s="142">
        <v>0</v>
      </c>
      <c r="DN27" s="142">
        <v>0</v>
      </c>
      <c r="DO27" s="142">
        <v>0</v>
      </c>
      <c r="DP27" s="142">
        <v>0</v>
      </c>
      <c r="DQ27" s="141">
        <v>0</v>
      </c>
      <c r="DR27" s="141">
        <v>0</v>
      </c>
      <c r="DS27" s="141">
        <v>0</v>
      </c>
      <c r="DT27" s="141">
        <v>0</v>
      </c>
      <c r="DU27" s="141">
        <v>0</v>
      </c>
      <c r="DV27" s="141">
        <v>0</v>
      </c>
      <c r="DW27" s="141">
        <v>0</v>
      </c>
      <c r="DX27" s="141">
        <v>0</v>
      </c>
      <c r="DY27" s="141">
        <v>0</v>
      </c>
      <c r="DZ27" s="141">
        <v>0</v>
      </c>
      <c r="EA27" s="141">
        <v>241743.17</v>
      </c>
      <c r="EB27" s="141">
        <v>229656</v>
      </c>
      <c r="EC27" s="141">
        <v>12087.2</v>
      </c>
      <c r="ED27" s="141">
        <v>0</v>
      </c>
      <c r="EE27" s="141">
        <v>0</v>
      </c>
      <c r="EF27" s="141">
        <v>2324.5700000000002</v>
      </c>
      <c r="EG27" s="141">
        <v>2208.3000000000002</v>
      </c>
      <c r="EH27" s="142">
        <v>116.3</v>
      </c>
      <c r="EI27" s="142">
        <v>0</v>
      </c>
      <c r="EJ27" s="142">
        <v>0</v>
      </c>
      <c r="EK27" s="142">
        <v>223607.01300000001</v>
      </c>
      <c r="EL27" s="141">
        <v>221370.94287</v>
      </c>
      <c r="EM27" s="142">
        <v>2236.0701300000073</v>
      </c>
      <c r="EN27" s="142">
        <v>0</v>
      </c>
      <c r="EO27" s="142">
        <v>0</v>
      </c>
      <c r="EP27" s="142">
        <v>0</v>
      </c>
      <c r="EQ27" s="141">
        <v>0</v>
      </c>
      <c r="ER27" s="142">
        <v>0</v>
      </c>
      <c r="ES27" s="142">
        <v>0</v>
      </c>
      <c r="ET27" s="142">
        <v>0</v>
      </c>
      <c r="EU27" s="167" t="s">
        <v>216</v>
      </c>
    </row>
    <row r="28" spans="1:151" ht="66" customHeight="1" x14ac:dyDescent="0.25">
      <c r="A28" s="34"/>
      <c r="B28" s="21"/>
      <c r="C28" s="268"/>
      <c r="D28" s="35" t="s">
        <v>192</v>
      </c>
      <c r="E28" s="35" t="s">
        <v>181</v>
      </c>
      <c r="F28" s="35" t="s">
        <v>170</v>
      </c>
      <c r="G28" s="184">
        <f t="shared" si="3"/>
        <v>15168.472</v>
      </c>
      <c r="H28" s="184">
        <f t="shared" si="4"/>
        <v>0</v>
      </c>
      <c r="I28" s="184">
        <v>0</v>
      </c>
      <c r="J28" s="184">
        <v>0</v>
      </c>
      <c r="K28" s="184">
        <v>0</v>
      </c>
      <c r="L28" s="184">
        <v>0</v>
      </c>
      <c r="M28" s="145">
        <f t="shared" si="5"/>
        <v>0</v>
      </c>
      <c r="N28" s="145">
        <v>0</v>
      </c>
      <c r="O28" s="145">
        <v>0</v>
      </c>
      <c r="P28" s="145">
        <v>0</v>
      </c>
      <c r="Q28" s="145">
        <v>0</v>
      </c>
      <c r="R28" s="145">
        <f t="shared" si="6"/>
        <v>3119.6</v>
      </c>
      <c r="S28" s="145">
        <v>2963.6</v>
      </c>
      <c r="T28" s="145">
        <v>156</v>
      </c>
      <c r="U28" s="145">
        <v>0</v>
      </c>
      <c r="V28" s="145">
        <v>0</v>
      </c>
      <c r="W28" s="141">
        <f t="shared" si="7"/>
        <v>30.1</v>
      </c>
      <c r="X28" s="141">
        <v>28.6</v>
      </c>
      <c r="Y28" s="142">
        <v>1.5</v>
      </c>
      <c r="Z28" s="142">
        <v>0</v>
      </c>
      <c r="AA28" s="142">
        <v>0</v>
      </c>
      <c r="AB28" s="141">
        <v>2895.83</v>
      </c>
      <c r="AC28" s="141">
        <v>2866.8716999999997</v>
      </c>
      <c r="AD28" s="142">
        <v>28.958300000000236</v>
      </c>
      <c r="AE28" s="142">
        <v>0</v>
      </c>
      <c r="AF28" s="142">
        <v>0</v>
      </c>
      <c r="AG28" s="141">
        <v>2587.5700000000002</v>
      </c>
      <c r="AH28" s="141">
        <v>2561.6943000000001</v>
      </c>
      <c r="AI28" s="142">
        <v>25.875700000000052</v>
      </c>
      <c r="AJ28" s="142">
        <v>0</v>
      </c>
      <c r="AK28" s="142">
        <v>0</v>
      </c>
      <c r="AL28" s="140">
        <v>1935.34</v>
      </c>
      <c r="AM28" s="140">
        <v>1915.9866</v>
      </c>
      <c r="AN28" s="140">
        <v>19.353399999999965</v>
      </c>
      <c r="AO28" s="140">
        <v>0</v>
      </c>
      <c r="AP28" s="140">
        <v>0</v>
      </c>
      <c r="AQ28" s="140">
        <v>2300.0160000000001</v>
      </c>
      <c r="AR28" s="140">
        <v>2277.01584</v>
      </c>
      <c r="AS28" s="140">
        <v>23.000160000000051</v>
      </c>
      <c r="AT28" s="140">
        <v>0</v>
      </c>
      <c r="AU28" s="140">
        <v>0</v>
      </c>
      <c r="AV28" s="140">
        <f>AW28+AX28</f>
        <v>2300.0160000000001</v>
      </c>
      <c r="AW28" s="140">
        <v>2277.01584</v>
      </c>
      <c r="AX28" s="140">
        <v>23.000160000000051</v>
      </c>
      <c r="AY28" s="140">
        <v>0</v>
      </c>
      <c r="AZ28" s="140">
        <v>0</v>
      </c>
      <c r="BA28" s="140">
        <v>0</v>
      </c>
      <c r="BB28" s="140">
        <v>0</v>
      </c>
      <c r="BC28" s="140">
        <v>0</v>
      </c>
      <c r="BD28" s="140">
        <v>0</v>
      </c>
      <c r="BE28" s="140">
        <v>0</v>
      </c>
      <c r="BF28" s="143">
        <f t="shared" si="8"/>
        <v>4053.4340000000002</v>
      </c>
      <c r="BG28" s="147">
        <v>0</v>
      </c>
      <c r="BH28" s="147">
        <v>0</v>
      </c>
      <c r="BI28" s="147">
        <v>0</v>
      </c>
      <c r="BJ28" s="147">
        <v>0</v>
      </c>
      <c r="BK28" s="147">
        <v>0</v>
      </c>
      <c r="BL28" s="147">
        <v>0</v>
      </c>
      <c r="BM28" s="147">
        <v>0</v>
      </c>
      <c r="BN28" s="147">
        <v>0</v>
      </c>
      <c r="BO28" s="147">
        <v>0</v>
      </c>
      <c r="BP28" s="147">
        <v>0</v>
      </c>
      <c r="BQ28" s="147">
        <v>3119.598</v>
      </c>
      <c r="BR28" s="147">
        <v>2963.6</v>
      </c>
      <c r="BS28" s="147">
        <v>156</v>
      </c>
      <c r="BT28" s="147">
        <v>0</v>
      </c>
      <c r="BU28" s="147">
        <v>0</v>
      </c>
      <c r="BV28" s="141">
        <v>30.11</v>
      </c>
      <c r="BW28" s="141">
        <v>28.6</v>
      </c>
      <c r="BX28" s="142">
        <v>1.5</v>
      </c>
      <c r="BY28" s="142">
        <v>0</v>
      </c>
      <c r="BZ28" s="142">
        <v>0</v>
      </c>
      <c r="CA28" s="141">
        <v>903.726</v>
      </c>
      <c r="CB28" s="141">
        <v>894.68873999999994</v>
      </c>
      <c r="CC28" s="142">
        <v>9.0372600000000602</v>
      </c>
      <c r="CD28" s="142">
        <v>0</v>
      </c>
      <c r="CE28" s="142">
        <v>0</v>
      </c>
      <c r="CF28" s="142">
        <v>0</v>
      </c>
      <c r="CG28" s="141">
        <v>0</v>
      </c>
      <c r="CH28" s="142">
        <v>0</v>
      </c>
      <c r="CI28" s="142">
        <v>0</v>
      </c>
      <c r="CJ28" s="142">
        <v>0</v>
      </c>
      <c r="CK28" s="142">
        <f t="shared" si="9"/>
        <v>6045.5380000000005</v>
      </c>
      <c r="CL28" s="141">
        <v>0</v>
      </c>
      <c r="CM28" s="141">
        <v>0</v>
      </c>
      <c r="CN28" s="141">
        <v>0</v>
      </c>
      <c r="CO28" s="141">
        <v>0</v>
      </c>
      <c r="CP28" s="141">
        <v>0</v>
      </c>
      <c r="CQ28" s="141">
        <v>0</v>
      </c>
      <c r="CR28" s="141">
        <v>0</v>
      </c>
      <c r="CS28" s="141">
        <v>0</v>
      </c>
      <c r="CT28" s="141">
        <v>0</v>
      </c>
      <c r="CU28" s="141">
        <v>0</v>
      </c>
      <c r="CV28" s="141">
        <v>3119.598</v>
      </c>
      <c r="CW28" s="141">
        <v>2963.6</v>
      </c>
      <c r="CX28" s="141">
        <v>156</v>
      </c>
      <c r="CY28" s="141">
        <v>0</v>
      </c>
      <c r="CZ28" s="141">
        <v>0</v>
      </c>
      <c r="DA28" s="141">
        <v>30.11</v>
      </c>
      <c r="DB28" s="141">
        <v>28.6</v>
      </c>
      <c r="DC28" s="142">
        <v>1.5</v>
      </c>
      <c r="DD28" s="142">
        <v>0</v>
      </c>
      <c r="DE28" s="142">
        <v>0</v>
      </c>
      <c r="DF28" s="142">
        <v>2895.83</v>
      </c>
      <c r="DG28" s="141">
        <v>2866.8716999999997</v>
      </c>
      <c r="DH28" s="142">
        <v>28.958300000000236</v>
      </c>
      <c r="DI28" s="142">
        <v>0</v>
      </c>
      <c r="DJ28" s="142">
        <v>0</v>
      </c>
      <c r="DK28" s="142">
        <v>0</v>
      </c>
      <c r="DL28" s="141">
        <v>0</v>
      </c>
      <c r="DM28" s="142">
        <v>0</v>
      </c>
      <c r="DN28" s="142">
        <v>0</v>
      </c>
      <c r="DO28" s="142">
        <v>0</v>
      </c>
      <c r="DP28" s="142">
        <v>0</v>
      </c>
      <c r="DQ28" s="141">
        <v>0</v>
      </c>
      <c r="DR28" s="141">
        <v>0</v>
      </c>
      <c r="DS28" s="141">
        <v>0</v>
      </c>
      <c r="DT28" s="141">
        <v>0</v>
      </c>
      <c r="DU28" s="141">
        <v>0</v>
      </c>
      <c r="DV28" s="141">
        <v>0</v>
      </c>
      <c r="DW28" s="141">
        <v>0</v>
      </c>
      <c r="DX28" s="141">
        <v>0</v>
      </c>
      <c r="DY28" s="141">
        <v>0</v>
      </c>
      <c r="DZ28" s="141">
        <v>0</v>
      </c>
      <c r="EA28" s="141">
        <v>3119.598</v>
      </c>
      <c r="EB28" s="141">
        <v>2963.6</v>
      </c>
      <c r="EC28" s="141">
        <v>156</v>
      </c>
      <c r="ED28" s="141">
        <v>0</v>
      </c>
      <c r="EE28" s="141">
        <v>0</v>
      </c>
      <c r="EF28" s="141">
        <v>30.11</v>
      </c>
      <c r="EG28" s="141">
        <v>28.6</v>
      </c>
      <c r="EH28" s="142">
        <v>1.5</v>
      </c>
      <c r="EI28" s="142">
        <v>0</v>
      </c>
      <c r="EJ28" s="142">
        <v>0</v>
      </c>
      <c r="EK28" s="142">
        <v>903.726</v>
      </c>
      <c r="EL28" s="141">
        <v>894.68873999999994</v>
      </c>
      <c r="EM28" s="142">
        <v>9.0372600000000602</v>
      </c>
      <c r="EN28" s="142">
        <v>0</v>
      </c>
      <c r="EO28" s="142">
        <v>0</v>
      </c>
      <c r="EP28" s="142">
        <v>0</v>
      </c>
      <c r="EQ28" s="141">
        <v>0</v>
      </c>
      <c r="ER28" s="142">
        <v>0</v>
      </c>
      <c r="ES28" s="142">
        <v>0</v>
      </c>
      <c r="ET28" s="142">
        <v>0</v>
      </c>
      <c r="EU28" s="167" t="s">
        <v>216</v>
      </c>
    </row>
    <row r="29" spans="1:151" ht="71.25" customHeight="1" x14ac:dyDescent="0.25">
      <c r="A29" s="34"/>
      <c r="B29" s="21"/>
      <c r="C29" s="269"/>
      <c r="D29" s="35" t="s">
        <v>193</v>
      </c>
      <c r="E29" s="35" t="s">
        <v>181</v>
      </c>
      <c r="F29" s="35" t="s">
        <v>182</v>
      </c>
      <c r="G29" s="184">
        <f t="shared" si="3"/>
        <v>4283.3960000000006</v>
      </c>
      <c r="H29" s="184">
        <f t="shared" si="4"/>
        <v>0</v>
      </c>
      <c r="I29" s="184">
        <v>0</v>
      </c>
      <c r="J29" s="184">
        <v>0</v>
      </c>
      <c r="K29" s="184">
        <v>0</v>
      </c>
      <c r="L29" s="184">
        <v>0</v>
      </c>
      <c r="M29" s="145">
        <f t="shared" si="5"/>
        <v>0</v>
      </c>
      <c r="N29" s="145">
        <v>0</v>
      </c>
      <c r="O29" s="145">
        <v>0</v>
      </c>
      <c r="P29" s="145">
        <v>0</v>
      </c>
      <c r="Q29" s="145">
        <v>0</v>
      </c>
      <c r="R29" s="145">
        <f t="shared" si="6"/>
        <v>713.90000000000009</v>
      </c>
      <c r="S29" s="145">
        <v>678.2</v>
      </c>
      <c r="T29" s="145">
        <v>35.700000000000003</v>
      </c>
      <c r="U29" s="145">
        <v>0</v>
      </c>
      <c r="V29" s="145">
        <v>0</v>
      </c>
      <c r="W29" s="141">
        <f t="shared" si="7"/>
        <v>0</v>
      </c>
      <c r="X29" s="141">
        <v>0</v>
      </c>
      <c r="Y29" s="142">
        <v>0</v>
      </c>
      <c r="Z29" s="142">
        <v>0</v>
      </c>
      <c r="AA29" s="142">
        <v>0</v>
      </c>
      <c r="AB29" s="141">
        <v>713.9</v>
      </c>
      <c r="AC29" s="141">
        <v>706.76099999999997</v>
      </c>
      <c r="AD29" s="142">
        <v>7.13900000000001</v>
      </c>
      <c r="AE29" s="142">
        <v>0</v>
      </c>
      <c r="AF29" s="142">
        <v>0</v>
      </c>
      <c r="AG29" s="141">
        <v>713.9</v>
      </c>
      <c r="AH29" s="141">
        <v>706.76099999999997</v>
      </c>
      <c r="AI29" s="142">
        <v>7.13900000000001</v>
      </c>
      <c r="AJ29" s="142">
        <v>0</v>
      </c>
      <c r="AK29" s="142">
        <v>0</v>
      </c>
      <c r="AL29" s="140">
        <v>713.9</v>
      </c>
      <c r="AM29" s="140">
        <v>706.76099999999997</v>
      </c>
      <c r="AN29" s="140">
        <v>7.13900000000001</v>
      </c>
      <c r="AO29" s="140">
        <v>0</v>
      </c>
      <c r="AP29" s="140">
        <v>0</v>
      </c>
      <c r="AQ29" s="140">
        <v>713.89800000000002</v>
      </c>
      <c r="AR29" s="140">
        <v>706.75901999999996</v>
      </c>
      <c r="AS29" s="140">
        <v>7.1389800000000605</v>
      </c>
      <c r="AT29" s="140">
        <v>0</v>
      </c>
      <c r="AU29" s="140">
        <v>0</v>
      </c>
      <c r="AV29" s="140">
        <f>AW29+AX29</f>
        <v>713.89800000000002</v>
      </c>
      <c r="AW29" s="140">
        <v>706.75901999999996</v>
      </c>
      <c r="AX29" s="140">
        <v>7.1389800000000605</v>
      </c>
      <c r="AY29" s="140">
        <v>0</v>
      </c>
      <c r="AZ29" s="140">
        <v>0</v>
      </c>
      <c r="BA29" s="140">
        <v>0</v>
      </c>
      <c r="BB29" s="140">
        <v>0</v>
      </c>
      <c r="BC29" s="140">
        <v>0</v>
      </c>
      <c r="BD29" s="140">
        <v>0</v>
      </c>
      <c r="BE29" s="140">
        <v>0</v>
      </c>
      <c r="BF29" s="143">
        <f t="shared" si="8"/>
        <v>713.89800000000002</v>
      </c>
      <c r="BG29" s="147">
        <v>0</v>
      </c>
      <c r="BH29" s="147">
        <v>0</v>
      </c>
      <c r="BI29" s="147">
        <v>0</v>
      </c>
      <c r="BJ29" s="147">
        <v>0</v>
      </c>
      <c r="BK29" s="147">
        <v>0</v>
      </c>
      <c r="BL29" s="147">
        <v>0</v>
      </c>
      <c r="BM29" s="147">
        <v>0</v>
      </c>
      <c r="BN29" s="147">
        <v>0</v>
      </c>
      <c r="BO29" s="147">
        <v>0</v>
      </c>
      <c r="BP29" s="147">
        <v>0</v>
      </c>
      <c r="BQ29" s="147">
        <v>713.89800000000002</v>
      </c>
      <c r="BR29" s="147">
        <v>678.2</v>
      </c>
      <c r="BS29" s="147">
        <v>35.700000000000003</v>
      </c>
      <c r="BT29" s="147">
        <v>0</v>
      </c>
      <c r="BU29" s="147">
        <v>0</v>
      </c>
      <c r="BV29" s="141">
        <v>0</v>
      </c>
      <c r="BW29" s="141">
        <v>0</v>
      </c>
      <c r="BX29" s="142">
        <v>0</v>
      </c>
      <c r="BY29" s="142">
        <v>0</v>
      </c>
      <c r="BZ29" s="142">
        <v>0</v>
      </c>
      <c r="CA29" s="141">
        <v>0</v>
      </c>
      <c r="CB29" s="141">
        <v>0</v>
      </c>
      <c r="CC29" s="142">
        <v>0</v>
      </c>
      <c r="CD29" s="142">
        <v>0</v>
      </c>
      <c r="CE29" s="142">
        <v>0</v>
      </c>
      <c r="CF29" s="142">
        <v>0</v>
      </c>
      <c r="CG29" s="141">
        <v>0</v>
      </c>
      <c r="CH29" s="142">
        <v>0</v>
      </c>
      <c r="CI29" s="142">
        <v>0</v>
      </c>
      <c r="CJ29" s="142">
        <v>0</v>
      </c>
      <c r="CK29" s="142">
        <f t="shared" si="9"/>
        <v>713.89800000000002</v>
      </c>
      <c r="CL29" s="141">
        <v>0</v>
      </c>
      <c r="CM29" s="141">
        <v>0</v>
      </c>
      <c r="CN29" s="141">
        <v>0</v>
      </c>
      <c r="CO29" s="141">
        <v>0</v>
      </c>
      <c r="CP29" s="141">
        <v>0</v>
      </c>
      <c r="CQ29" s="141">
        <v>0</v>
      </c>
      <c r="CR29" s="141">
        <v>0</v>
      </c>
      <c r="CS29" s="141">
        <v>0</v>
      </c>
      <c r="CT29" s="141">
        <v>0</v>
      </c>
      <c r="CU29" s="141">
        <v>0</v>
      </c>
      <c r="CV29" s="141">
        <v>713.89800000000002</v>
      </c>
      <c r="CW29" s="141">
        <v>678.2</v>
      </c>
      <c r="CX29" s="141">
        <v>35.700000000000003</v>
      </c>
      <c r="CY29" s="141">
        <v>0</v>
      </c>
      <c r="CZ29" s="141">
        <v>0</v>
      </c>
      <c r="DA29" s="141">
        <v>0</v>
      </c>
      <c r="DB29" s="141">
        <v>0</v>
      </c>
      <c r="DC29" s="142">
        <v>0</v>
      </c>
      <c r="DD29" s="142">
        <v>0</v>
      </c>
      <c r="DE29" s="142">
        <v>0</v>
      </c>
      <c r="DF29" s="142">
        <v>0</v>
      </c>
      <c r="DG29" s="141">
        <v>0</v>
      </c>
      <c r="DH29" s="142">
        <v>0</v>
      </c>
      <c r="DI29" s="142">
        <v>0</v>
      </c>
      <c r="DJ29" s="142">
        <v>0</v>
      </c>
      <c r="DK29" s="142">
        <v>0</v>
      </c>
      <c r="DL29" s="141">
        <v>0</v>
      </c>
      <c r="DM29" s="142">
        <v>0</v>
      </c>
      <c r="DN29" s="142">
        <v>0</v>
      </c>
      <c r="DO29" s="142">
        <v>0</v>
      </c>
      <c r="DP29" s="142">
        <v>0</v>
      </c>
      <c r="DQ29" s="141">
        <v>0</v>
      </c>
      <c r="DR29" s="141">
        <v>0</v>
      </c>
      <c r="DS29" s="141">
        <v>0</v>
      </c>
      <c r="DT29" s="141">
        <v>0</v>
      </c>
      <c r="DU29" s="141">
        <v>0</v>
      </c>
      <c r="DV29" s="141">
        <v>0</v>
      </c>
      <c r="DW29" s="141">
        <v>0</v>
      </c>
      <c r="DX29" s="141">
        <v>0</v>
      </c>
      <c r="DY29" s="141">
        <v>0</v>
      </c>
      <c r="DZ29" s="141">
        <v>0</v>
      </c>
      <c r="EA29" s="141">
        <v>713.89800000000002</v>
      </c>
      <c r="EB29" s="141">
        <v>678.2</v>
      </c>
      <c r="EC29" s="141">
        <v>35.700000000000003</v>
      </c>
      <c r="ED29" s="141">
        <v>0</v>
      </c>
      <c r="EE29" s="141">
        <v>0</v>
      </c>
      <c r="EF29" s="141">
        <v>0</v>
      </c>
      <c r="EG29" s="141">
        <v>0</v>
      </c>
      <c r="EH29" s="142">
        <v>0</v>
      </c>
      <c r="EI29" s="142">
        <v>0</v>
      </c>
      <c r="EJ29" s="142">
        <v>0</v>
      </c>
      <c r="EK29" s="142">
        <v>0</v>
      </c>
      <c r="EL29" s="141">
        <v>0</v>
      </c>
      <c r="EM29" s="142">
        <v>0</v>
      </c>
      <c r="EN29" s="142">
        <v>0</v>
      </c>
      <c r="EO29" s="142">
        <v>0</v>
      </c>
      <c r="EP29" s="142">
        <v>0</v>
      </c>
      <c r="EQ29" s="141">
        <v>0</v>
      </c>
      <c r="ER29" s="142">
        <v>0</v>
      </c>
      <c r="ES29" s="142">
        <v>0</v>
      </c>
      <c r="ET29" s="142">
        <v>0</v>
      </c>
      <c r="EU29" s="167" t="s">
        <v>216</v>
      </c>
    </row>
    <row r="30" spans="1:151" ht="123" customHeight="1" x14ac:dyDescent="0.25">
      <c r="A30" s="34"/>
      <c r="B30" s="21"/>
      <c r="C30" s="35" t="s">
        <v>156</v>
      </c>
      <c r="D30" s="158" t="s">
        <v>195</v>
      </c>
      <c r="E30" s="35" t="s">
        <v>196</v>
      </c>
      <c r="F30" s="35" t="s">
        <v>134</v>
      </c>
      <c r="G30" s="184">
        <f t="shared" si="3"/>
        <v>1102813.003</v>
      </c>
      <c r="H30" s="184">
        <f t="shared" si="4"/>
        <v>0</v>
      </c>
      <c r="I30" s="184">
        <v>0</v>
      </c>
      <c r="J30" s="184">
        <v>0</v>
      </c>
      <c r="K30" s="184">
        <v>0</v>
      </c>
      <c r="L30" s="184">
        <v>0</v>
      </c>
      <c r="M30" s="145">
        <f t="shared" si="5"/>
        <v>0</v>
      </c>
      <c r="N30" s="145">
        <v>0</v>
      </c>
      <c r="O30" s="145">
        <v>0</v>
      </c>
      <c r="P30" s="145">
        <v>0</v>
      </c>
      <c r="Q30" s="145">
        <v>0</v>
      </c>
      <c r="R30" s="145">
        <f t="shared" si="6"/>
        <v>0</v>
      </c>
      <c r="S30" s="145">
        <v>0</v>
      </c>
      <c r="T30" s="145">
        <v>0</v>
      </c>
      <c r="U30" s="145">
        <v>0</v>
      </c>
      <c r="V30" s="145">
        <v>0</v>
      </c>
      <c r="W30" s="141">
        <f t="shared" si="7"/>
        <v>0</v>
      </c>
      <c r="X30" s="141">
        <v>0</v>
      </c>
      <c r="Y30" s="142">
        <v>0</v>
      </c>
      <c r="Z30" s="142">
        <v>0</v>
      </c>
      <c r="AA30" s="142">
        <v>0</v>
      </c>
      <c r="AB30" s="141">
        <v>56168.860999999997</v>
      </c>
      <c r="AC30" s="141">
        <v>55607.17239</v>
      </c>
      <c r="AD30" s="142">
        <v>561.68860999999742</v>
      </c>
      <c r="AE30" s="142">
        <v>0</v>
      </c>
      <c r="AF30" s="142">
        <v>0</v>
      </c>
      <c r="AG30" s="141">
        <v>432800.72700000001</v>
      </c>
      <c r="AH30" s="141">
        <v>428472.71973000001</v>
      </c>
      <c r="AI30" s="142">
        <v>4328.0072700000019</v>
      </c>
      <c r="AJ30" s="142">
        <v>0</v>
      </c>
      <c r="AK30" s="142">
        <v>0</v>
      </c>
      <c r="AL30" s="140">
        <v>613843.41500000004</v>
      </c>
      <c r="AM30" s="140">
        <v>607704.98085000005</v>
      </c>
      <c r="AN30" s="140">
        <v>6138.4341499999864</v>
      </c>
      <c r="AO30" s="140">
        <v>0</v>
      </c>
      <c r="AP30" s="140">
        <v>0</v>
      </c>
      <c r="AQ30" s="140">
        <v>0</v>
      </c>
      <c r="AR30" s="140">
        <v>0</v>
      </c>
      <c r="AS30" s="140">
        <v>0</v>
      </c>
      <c r="AT30" s="140">
        <v>0</v>
      </c>
      <c r="AU30" s="140">
        <v>0</v>
      </c>
      <c r="AV30" s="140">
        <v>0</v>
      </c>
      <c r="AW30" s="140">
        <v>0</v>
      </c>
      <c r="AX30" s="140">
        <v>0</v>
      </c>
      <c r="AY30" s="140">
        <v>0</v>
      </c>
      <c r="AZ30" s="140">
        <v>0</v>
      </c>
      <c r="BA30" s="140">
        <v>0</v>
      </c>
      <c r="BB30" s="140">
        <v>0</v>
      </c>
      <c r="BC30" s="140">
        <v>0</v>
      </c>
      <c r="BD30" s="140">
        <v>0</v>
      </c>
      <c r="BE30" s="140">
        <v>0</v>
      </c>
      <c r="BF30" s="143">
        <f t="shared" si="8"/>
        <v>56168.860999999997</v>
      </c>
      <c r="BG30" s="147">
        <v>0</v>
      </c>
      <c r="BH30" s="147">
        <v>0</v>
      </c>
      <c r="BI30" s="147">
        <v>0</v>
      </c>
      <c r="BJ30" s="147">
        <v>0</v>
      </c>
      <c r="BK30" s="147">
        <v>0</v>
      </c>
      <c r="BL30" s="147">
        <v>0</v>
      </c>
      <c r="BM30" s="147">
        <v>0</v>
      </c>
      <c r="BN30" s="147">
        <v>0</v>
      </c>
      <c r="BO30" s="147">
        <v>0</v>
      </c>
      <c r="BP30" s="147">
        <v>0</v>
      </c>
      <c r="BQ30" s="147">
        <v>0</v>
      </c>
      <c r="BR30" s="147">
        <v>0</v>
      </c>
      <c r="BS30" s="147">
        <v>0</v>
      </c>
      <c r="BT30" s="147">
        <v>0</v>
      </c>
      <c r="BU30" s="147">
        <v>0</v>
      </c>
      <c r="BV30" s="141">
        <v>0</v>
      </c>
      <c r="BW30" s="141">
        <v>0</v>
      </c>
      <c r="BX30" s="142">
        <v>0</v>
      </c>
      <c r="BY30" s="142">
        <v>0</v>
      </c>
      <c r="BZ30" s="142">
        <v>0</v>
      </c>
      <c r="CA30" s="141">
        <v>56168.860999999997</v>
      </c>
      <c r="CB30" s="141">
        <v>55607.175389999997</v>
      </c>
      <c r="CC30" s="142">
        <v>561.68561000000045</v>
      </c>
      <c r="CD30" s="142">
        <v>0</v>
      </c>
      <c r="CE30" s="142">
        <v>0</v>
      </c>
      <c r="CF30" s="142">
        <v>0</v>
      </c>
      <c r="CG30" s="141">
        <v>0</v>
      </c>
      <c r="CH30" s="142">
        <v>0</v>
      </c>
      <c r="CI30" s="142">
        <v>0</v>
      </c>
      <c r="CJ30" s="142">
        <v>0</v>
      </c>
      <c r="CK30" s="142">
        <f t="shared" si="9"/>
        <v>56168.860999999997</v>
      </c>
      <c r="CL30" s="141">
        <v>0</v>
      </c>
      <c r="CM30" s="141">
        <v>0</v>
      </c>
      <c r="CN30" s="141">
        <v>0</v>
      </c>
      <c r="CO30" s="141">
        <v>0</v>
      </c>
      <c r="CP30" s="141">
        <v>0</v>
      </c>
      <c r="CQ30" s="141">
        <v>0</v>
      </c>
      <c r="CR30" s="141">
        <v>0</v>
      </c>
      <c r="CS30" s="141">
        <v>0</v>
      </c>
      <c r="CT30" s="141">
        <v>0</v>
      </c>
      <c r="CU30" s="141">
        <v>0</v>
      </c>
      <c r="CV30" s="141">
        <v>0</v>
      </c>
      <c r="CW30" s="141">
        <v>0</v>
      </c>
      <c r="CX30" s="141">
        <v>0</v>
      </c>
      <c r="CY30" s="141">
        <v>0</v>
      </c>
      <c r="CZ30" s="141">
        <v>0</v>
      </c>
      <c r="DA30" s="141">
        <v>0</v>
      </c>
      <c r="DB30" s="141">
        <v>0</v>
      </c>
      <c r="DC30" s="142">
        <v>0</v>
      </c>
      <c r="DD30" s="142">
        <v>0</v>
      </c>
      <c r="DE30" s="142">
        <v>0</v>
      </c>
      <c r="DF30" s="142">
        <v>56168.860999999997</v>
      </c>
      <c r="DG30" s="141">
        <v>55607.199999999997</v>
      </c>
      <c r="DH30" s="142">
        <v>561.70000000000005</v>
      </c>
      <c r="DI30" s="142">
        <v>0</v>
      </c>
      <c r="DJ30" s="142">
        <v>0</v>
      </c>
      <c r="DK30" s="142">
        <v>0</v>
      </c>
      <c r="DL30" s="141">
        <v>0</v>
      </c>
      <c r="DM30" s="142">
        <v>0</v>
      </c>
      <c r="DN30" s="142">
        <v>0</v>
      </c>
      <c r="DO30" s="142">
        <v>0</v>
      </c>
      <c r="DP30" s="142">
        <v>0</v>
      </c>
      <c r="DQ30" s="141">
        <v>0</v>
      </c>
      <c r="DR30" s="141">
        <v>0</v>
      </c>
      <c r="DS30" s="141">
        <v>0</v>
      </c>
      <c r="DT30" s="141">
        <v>0</v>
      </c>
      <c r="DU30" s="141">
        <v>0</v>
      </c>
      <c r="DV30" s="141">
        <v>0</v>
      </c>
      <c r="DW30" s="141">
        <v>0</v>
      </c>
      <c r="DX30" s="141">
        <v>0</v>
      </c>
      <c r="DY30" s="141">
        <v>0</v>
      </c>
      <c r="DZ30" s="141">
        <v>0</v>
      </c>
      <c r="EA30" s="141">
        <v>0</v>
      </c>
      <c r="EB30" s="141">
        <v>0</v>
      </c>
      <c r="EC30" s="141">
        <v>0</v>
      </c>
      <c r="ED30" s="141">
        <v>0</v>
      </c>
      <c r="EE30" s="141">
        <v>0</v>
      </c>
      <c r="EF30" s="141">
        <v>0</v>
      </c>
      <c r="EG30" s="141">
        <v>0</v>
      </c>
      <c r="EH30" s="142">
        <v>0</v>
      </c>
      <c r="EI30" s="142">
        <v>0</v>
      </c>
      <c r="EJ30" s="142">
        <v>0</v>
      </c>
      <c r="EK30" s="142">
        <v>56168.860999999997</v>
      </c>
      <c r="EL30" s="141">
        <v>55607.199999999997</v>
      </c>
      <c r="EM30" s="142">
        <v>561.70000000000005</v>
      </c>
      <c r="EN30" s="142">
        <v>0</v>
      </c>
      <c r="EO30" s="142">
        <v>0</v>
      </c>
      <c r="EP30" s="142">
        <v>0</v>
      </c>
      <c r="EQ30" s="141">
        <v>0</v>
      </c>
      <c r="ER30" s="142">
        <v>0</v>
      </c>
      <c r="ES30" s="142">
        <v>0</v>
      </c>
      <c r="ET30" s="142">
        <v>0</v>
      </c>
      <c r="EU30" s="167" t="s">
        <v>216</v>
      </c>
    </row>
    <row r="31" spans="1:151" ht="203.25" customHeight="1" x14ac:dyDescent="0.25">
      <c r="A31" s="34"/>
      <c r="B31" s="21"/>
      <c r="C31" s="35" t="s">
        <v>157</v>
      </c>
      <c r="D31" s="168" t="s">
        <v>197</v>
      </c>
      <c r="E31" s="35" t="s">
        <v>196</v>
      </c>
      <c r="F31" s="36" t="s">
        <v>198</v>
      </c>
      <c r="G31" s="140">
        <f t="shared" si="3"/>
        <v>15893.079000000002</v>
      </c>
      <c r="H31" s="140">
        <f t="shared" si="4"/>
        <v>0</v>
      </c>
      <c r="I31" s="140">
        <v>0</v>
      </c>
      <c r="J31" s="140">
        <v>0</v>
      </c>
      <c r="K31" s="140">
        <v>0</v>
      </c>
      <c r="L31" s="140">
        <v>0</v>
      </c>
      <c r="M31" s="145">
        <f t="shared" si="5"/>
        <v>0</v>
      </c>
      <c r="N31" s="145">
        <v>0</v>
      </c>
      <c r="O31" s="145">
        <v>0</v>
      </c>
      <c r="P31" s="145">
        <v>0</v>
      </c>
      <c r="Q31" s="145">
        <v>0</v>
      </c>
      <c r="R31" s="145">
        <f t="shared" si="6"/>
        <v>0</v>
      </c>
      <c r="S31" s="145">
        <v>0</v>
      </c>
      <c r="T31" s="145">
        <v>0</v>
      </c>
      <c r="U31" s="145">
        <v>0</v>
      </c>
      <c r="V31" s="145">
        <v>0</v>
      </c>
      <c r="W31" s="141">
        <f t="shared" si="7"/>
        <v>0</v>
      </c>
      <c r="X31" s="141">
        <v>0</v>
      </c>
      <c r="Y31" s="142">
        <v>0</v>
      </c>
      <c r="Z31" s="142">
        <v>0</v>
      </c>
      <c r="AA31" s="142">
        <v>0</v>
      </c>
      <c r="AB31" s="141">
        <v>809.47299999999996</v>
      </c>
      <c r="AC31" s="141">
        <v>801.37826999999993</v>
      </c>
      <c r="AD31" s="142">
        <v>8.0947300000000268</v>
      </c>
      <c r="AE31" s="142">
        <v>0</v>
      </c>
      <c r="AF31" s="142">
        <v>0</v>
      </c>
      <c r="AG31" s="141">
        <v>6237.2650000000003</v>
      </c>
      <c r="AH31" s="141">
        <v>6174.8923500000001</v>
      </c>
      <c r="AI31" s="142">
        <v>62.372650000000249</v>
      </c>
      <c r="AJ31" s="142">
        <v>0</v>
      </c>
      <c r="AK31" s="142">
        <v>0</v>
      </c>
      <c r="AL31" s="140">
        <v>8846.3410000000003</v>
      </c>
      <c r="AM31" s="140">
        <v>8757.8775900000001</v>
      </c>
      <c r="AN31" s="140">
        <v>88.463410000000295</v>
      </c>
      <c r="AO31" s="140">
        <v>0</v>
      </c>
      <c r="AP31" s="140">
        <v>0</v>
      </c>
      <c r="AQ31" s="140">
        <v>0</v>
      </c>
      <c r="AR31" s="140">
        <v>0</v>
      </c>
      <c r="AS31" s="140">
        <v>0</v>
      </c>
      <c r="AT31" s="140">
        <v>0</v>
      </c>
      <c r="AU31" s="140">
        <v>0</v>
      </c>
      <c r="AV31" s="140">
        <v>0</v>
      </c>
      <c r="AW31" s="140">
        <v>0</v>
      </c>
      <c r="AX31" s="140">
        <v>0</v>
      </c>
      <c r="AY31" s="140">
        <v>0</v>
      </c>
      <c r="AZ31" s="140">
        <v>0</v>
      </c>
      <c r="BA31" s="140">
        <v>0</v>
      </c>
      <c r="BB31" s="140">
        <v>0</v>
      </c>
      <c r="BC31" s="140">
        <v>0</v>
      </c>
      <c r="BD31" s="140">
        <v>0</v>
      </c>
      <c r="BE31" s="140">
        <v>0</v>
      </c>
      <c r="BF31" s="143">
        <f t="shared" si="8"/>
        <v>0</v>
      </c>
      <c r="BG31" s="147">
        <v>0</v>
      </c>
      <c r="BH31" s="147">
        <v>0</v>
      </c>
      <c r="BI31" s="147">
        <v>0</v>
      </c>
      <c r="BJ31" s="147">
        <v>0</v>
      </c>
      <c r="BK31" s="147">
        <v>0</v>
      </c>
      <c r="BL31" s="147">
        <v>0</v>
      </c>
      <c r="BM31" s="147">
        <v>0</v>
      </c>
      <c r="BN31" s="147">
        <v>0</v>
      </c>
      <c r="BO31" s="147">
        <v>0</v>
      </c>
      <c r="BP31" s="147">
        <v>0</v>
      </c>
      <c r="BQ31" s="147">
        <v>0</v>
      </c>
      <c r="BR31" s="147">
        <v>0</v>
      </c>
      <c r="BS31" s="147">
        <v>0</v>
      </c>
      <c r="BT31" s="147">
        <v>0</v>
      </c>
      <c r="BU31" s="147">
        <v>0</v>
      </c>
      <c r="BV31" s="141">
        <v>0</v>
      </c>
      <c r="BW31" s="141">
        <v>0</v>
      </c>
      <c r="BX31" s="142">
        <v>0</v>
      </c>
      <c r="BY31" s="142">
        <v>0</v>
      </c>
      <c r="BZ31" s="142">
        <v>0</v>
      </c>
      <c r="CA31" s="142">
        <v>0</v>
      </c>
      <c r="CB31" s="141">
        <v>0</v>
      </c>
      <c r="CC31" s="142">
        <v>0</v>
      </c>
      <c r="CD31" s="142">
        <v>0</v>
      </c>
      <c r="CE31" s="142">
        <v>0</v>
      </c>
      <c r="CF31" s="142">
        <v>0</v>
      </c>
      <c r="CG31" s="141">
        <v>0</v>
      </c>
      <c r="CH31" s="142">
        <v>0</v>
      </c>
      <c r="CI31" s="142">
        <v>0</v>
      </c>
      <c r="CJ31" s="142">
        <v>0</v>
      </c>
      <c r="CK31" s="142">
        <f t="shared" si="9"/>
        <v>0</v>
      </c>
      <c r="CL31" s="141">
        <v>0</v>
      </c>
      <c r="CM31" s="141">
        <v>0</v>
      </c>
      <c r="CN31" s="141">
        <v>0</v>
      </c>
      <c r="CO31" s="141">
        <v>0</v>
      </c>
      <c r="CP31" s="141">
        <v>0</v>
      </c>
      <c r="CQ31" s="141">
        <v>0</v>
      </c>
      <c r="CR31" s="141">
        <v>0</v>
      </c>
      <c r="CS31" s="141">
        <v>0</v>
      </c>
      <c r="CT31" s="141">
        <v>0</v>
      </c>
      <c r="CU31" s="141">
        <v>0</v>
      </c>
      <c r="CV31" s="141">
        <v>0</v>
      </c>
      <c r="CW31" s="141">
        <v>0</v>
      </c>
      <c r="CX31" s="141">
        <v>0</v>
      </c>
      <c r="CY31" s="141">
        <v>0</v>
      </c>
      <c r="CZ31" s="141">
        <v>0</v>
      </c>
      <c r="DA31" s="141">
        <v>0</v>
      </c>
      <c r="DB31" s="141">
        <v>0</v>
      </c>
      <c r="DC31" s="142">
        <v>0</v>
      </c>
      <c r="DD31" s="142">
        <v>0</v>
      </c>
      <c r="DE31" s="142">
        <v>0</v>
      </c>
      <c r="DF31" s="142">
        <v>0</v>
      </c>
      <c r="DG31" s="141">
        <v>0</v>
      </c>
      <c r="DH31" s="142">
        <v>0</v>
      </c>
      <c r="DI31" s="142">
        <v>0</v>
      </c>
      <c r="DJ31" s="142">
        <v>0</v>
      </c>
      <c r="DK31" s="142">
        <v>0</v>
      </c>
      <c r="DL31" s="141">
        <v>0</v>
      </c>
      <c r="DM31" s="142">
        <v>0</v>
      </c>
      <c r="DN31" s="142">
        <v>0</v>
      </c>
      <c r="DO31" s="142">
        <v>0</v>
      </c>
      <c r="DP31" s="142">
        <v>0</v>
      </c>
      <c r="DQ31" s="141">
        <v>0</v>
      </c>
      <c r="DR31" s="141">
        <v>0</v>
      </c>
      <c r="DS31" s="141">
        <v>0</v>
      </c>
      <c r="DT31" s="141">
        <v>0</v>
      </c>
      <c r="DU31" s="141">
        <v>0</v>
      </c>
      <c r="DV31" s="141">
        <v>0</v>
      </c>
      <c r="DW31" s="141">
        <v>0</v>
      </c>
      <c r="DX31" s="141">
        <v>0</v>
      </c>
      <c r="DY31" s="141">
        <v>0</v>
      </c>
      <c r="DZ31" s="141">
        <v>0</v>
      </c>
      <c r="EA31" s="141">
        <v>0</v>
      </c>
      <c r="EB31" s="141">
        <v>0</v>
      </c>
      <c r="EC31" s="141">
        <v>0</v>
      </c>
      <c r="ED31" s="141">
        <v>0</v>
      </c>
      <c r="EE31" s="141">
        <v>0</v>
      </c>
      <c r="EF31" s="141">
        <v>0</v>
      </c>
      <c r="EG31" s="141">
        <v>0</v>
      </c>
      <c r="EH31" s="142">
        <v>0</v>
      </c>
      <c r="EI31" s="142">
        <v>0</v>
      </c>
      <c r="EJ31" s="142">
        <v>0</v>
      </c>
      <c r="EK31" s="142">
        <v>0</v>
      </c>
      <c r="EL31" s="141">
        <v>0</v>
      </c>
      <c r="EM31" s="142">
        <v>0</v>
      </c>
      <c r="EN31" s="142">
        <v>0</v>
      </c>
      <c r="EO31" s="142">
        <v>0</v>
      </c>
      <c r="EP31" s="142">
        <v>0</v>
      </c>
      <c r="EQ31" s="141">
        <v>0</v>
      </c>
      <c r="ER31" s="142">
        <v>0</v>
      </c>
      <c r="ES31" s="142">
        <v>0</v>
      </c>
      <c r="ET31" s="142">
        <v>0</v>
      </c>
      <c r="EU31" s="167" t="s">
        <v>216</v>
      </c>
    </row>
    <row r="32" spans="1:151" ht="123" customHeight="1" x14ac:dyDescent="0.25">
      <c r="A32" s="34"/>
      <c r="B32" s="21"/>
      <c r="C32" s="35" t="s">
        <v>163</v>
      </c>
      <c r="D32" s="35" t="s">
        <v>199</v>
      </c>
      <c r="E32" s="35" t="s">
        <v>200</v>
      </c>
      <c r="F32" s="35" t="s">
        <v>201</v>
      </c>
      <c r="G32" s="184">
        <f t="shared" si="3"/>
        <v>518360.6</v>
      </c>
      <c r="H32" s="184">
        <f t="shared" si="4"/>
        <v>139332.4</v>
      </c>
      <c r="I32" s="184">
        <v>40000</v>
      </c>
      <c r="J32" s="184">
        <v>99332.4</v>
      </c>
      <c r="K32" s="184">
        <v>0</v>
      </c>
      <c r="L32" s="184">
        <v>0</v>
      </c>
      <c r="M32" s="142">
        <f t="shared" si="5"/>
        <v>267015</v>
      </c>
      <c r="N32" s="142">
        <v>0</v>
      </c>
      <c r="O32" s="142">
        <v>267015</v>
      </c>
      <c r="P32" s="145">
        <v>0</v>
      </c>
      <c r="Q32" s="145">
        <v>0</v>
      </c>
      <c r="R32" s="145">
        <f t="shared" si="6"/>
        <v>76685.100000000006</v>
      </c>
      <c r="S32" s="145">
        <v>0</v>
      </c>
      <c r="T32" s="145">
        <v>76685.100000000006</v>
      </c>
      <c r="U32" s="145">
        <v>0</v>
      </c>
      <c r="V32" s="145">
        <v>0</v>
      </c>
      <c r="W32" s="141">
        <f t="shared" si="7"/>
        <v>159881.20000000001</v>
      </c>
      <c r="X32" s="141">
        <v>0</v>
      </c>
      <c r="Y32" s="142">
        <v>159881.20000000001</v>
      </c>
      <c r="Z32" s="142">
        <v>0</v>
      </c>
      <c r="AA32" s="142">
        <v>0</v>
      </c>
      <c r="AB32" s="141">
        <v>14779.3</v>
      </c>
      <c r="AC32" s="141">
        <v>0</v>
      </c>
      <c r="AD32" s="142">
        <v>14779.3</v>
      </c>
      <c r="AE32" s="142">
        <v>0</v>
      </c>
      <c r="AF32" s="142">
        <v>0</v>
      </c>
      <c r="AG32" s="141"/>
      <c r="AH32" s="141"/>
      <c r="AI32" s="142"/>
      <c r="AJ32" s="142">
        <v>0</v>
      </c>
      <c r="AK32" s="142">
        <v>0</v>
      </c>
      <c r="AL32" s="140"/>
      <c r="AM32" s="140"/>
      <c r="AN32" s="140"/>
      <c r="AO32" s="140">
        <v>0</v>
      </c>
      <c r="AP32" s="140">
        <v>0</v>
      </c>
      <c r="AQ32" s="140">
        <v>0</v>
      </c>
      <c r="AR32" s="140">
        <v>0</v>
      </c>
      <c r="AS32" s="140">
        <v>0</v>
      </c>
      <c r="AT32" s="140">
        <v>0</v>
      </c>
      <c r="AU32" s="140">
        <v>0</v>
      </c>
      <c r="AV32" s="140">
        <v>0</v>
      </c>
      <c r="AW32" s="140">
        <v>0</v>
      </c>
      <c r="AX32" s="140">
        <v>0</v>
      </c>
      <c r="AY32" s="140">
        <v>0</v>
      </c>
      <c r="AZ32" s="140">
        <v>0</v>
      </c>
      <c r="BA32" s="140">
        <v>0</v>
      </c>
      <c r="BB32" s="140">
        <v>0</v>
      </c>
      <c r="BC32" s="140">
        <v>0</v>
      </c>
      <c r="BD32" s="140">
        <v>0</v>
      </c>
      <c r="BE32" s="140">
        <v>0</v>
      </c>
      <c r="BF32" s="143">
        <f t="shared" si="8"/>
        <v>657692.97000000009</v>
      </c>
      <c r="BG32" s="147">
        <v>139332.4</v>
      </c>
      <c r="BH32" s="147">
        <v>40000</v>
      </c>
      <c r="BI32" s="147">
        <v>99332.4</v>
      </c>
      <c r="BJ32" s="147">
        <v>0</v>
      </c>
      <c r="BK32" s="147">
        <v>0</v>
      </c>
      <c r="BL32" s="147">
        <v>267015</v>
      </c>
      <c r="BM32" s="147">
        <v>0</v>
      </c>
      <c r="BN32" s="147">
        <v>267015</v>
      </c>
      <c r="BO32" s="147">
        <v>0</v>
      </c>
      <c r="BP32" s="147">
        <v>0</v>
      </c>
      <c r="BQ32" s="147">
        <v>76685.100000000006</v>
      </c>
      <c r="BR32" s="147">
        <v>0</v>
      </c>
      <c r="BS32" s="147">
        <v>76685.100000000006</v>
      </c>
      <c r="BT32" s="147">
        <v>0</v>
      </c>
      <c r="BU32" s="147">
        <v>0</v>
      </c>
      <c r="BV32" s="141">
        <v>159881.17000000001</v>
      </c>
      <c r="BW32" s="141">
        <v>0</v>
      </c>
      <c r="BX32" s="142">
        <v>159881.20000000001</v>
      </c>
      <c r="BY32" s="142">
        <v>0</v>
      </c>
      <c r="BZ32" s="142">
        <v>0</v>
      </c>
      <c r="CA32" s="142">
        <v>14779.3</v>
      </c>
      <c r="CB32" s="141">
        <v>0</v>
      </c>
      <c r="CC32" s="142">
        <v>14779.3</v>
      </c>
      <c r="CD32" s="142">
        <v>0</v>
      </c>
      <c r="CE32" s="142">
        <v>0</v>
      </c>
      <c r="CF32" s="142">
        <v>0</v>
      </c>
      <c r="CG32" s="141">
        <v>0</v>
      </c>
      <c r="CH32" s="142">
        <v>0</v>
      </c>
      <c r="CI32" s="142">
        <v>0</v>
      </c>
      <c r="CJ32" s="142">
        <v>0</v>
      </c>
      <c r="CK32" s="142">
        <f t="shared" si="9"/>
        <v>657692.97000000009</v>
      </c>
      <c r="CL32" s="141">
        <v>139332.4</v>
      </c>
      <c r="CM32" s="141">
        <v>40000</v>
      </c>
      <c r="CN32" s="141">
        <v>99332.4</v>
      </c>
      <c r="CO32" s="141">
        <v>0</v>
      </c>
      <c r="CP32" s="141">
        <v>0</v>
      </c>
      <c r="CQ32" s="141">
        <v>267015</v>
      </c>
      <c r="CR32" s="141">
        <v>0</v>
      </c>
      <c r="CS32" s="141">
        <v>267015</v>
      </c>
      <c r="CT32" s="141">
        <v>0</v>
      </c>
      <c r="CU32" s="141">
        <v>0</v>
      </c>
      <c r="CV32" s="141">
        <v>76685.100000000006</v>
      </c>
      <c r="CW32" s="141">
        <v>0</v>
      </c>
      <c r="CX32" s="141">
        <v>76685.100000000006</v>
      </c>
      <c r="CY32" s="141">
        <v>0</v>
      </c>
      <c r="CZ32" s="141">
        <v>0</v>
      </c>
      <c r="DA32" s="141">
        <v>159881.17000000001</v>
      </c>
      <c r="DB32" s="141"/>
      <c r="DC32" s="142">
        <v>159881.20000000001</v>
      </c>
      <c r="DD32" s="142">
        <v>0</v>
      </c>
      <c r="DE32" s="142">
        <v>0</v>
      </c>
      <c r="DF32" s="142">
        <f>DH32</f>
        <v>14779.3</v>
      </c>
      <c r="DG32" s="141">
        <v>0</v>
      </c>
      <c r="DH32" s="142">
        <v>14779.3</v>
      </c>
      <c r="DI32" s="142">
        <v>0</v>
      </c>
      <c r="DJ32" s="142">
        <v>0</v>
      </c>
      <c r="DK32" s="142">
        <v>0</v>
      </c>
      <c r="DL32" s="141">
        <v>0</v>
      </c>
      <c r="DM32" s="142">
        <v>0</v>
      </c>
      <c r="DN32" s="142">
        <v>0</v>
      </c>
      <c r="DO32" s="142">
        <v>0</v>
      </c>
      <c r="DP32" s="142">
        <v>0</v>
      </c>
      <c r="DQ32" s="141">
        <v>139332.4</v>
      </c>
      <c r="DR32" s="141">
        <v>40000</v>
      </c>
      <c r="DS32" s="141">
        <v>99332.4</v>
      </c>
      <c r="DT32" s="141">
        <v>0</v>
      </c>
      <c r="DU32" s="141">
        <v>0</v>
      </c>
      <c r="DV32" s="141">
        <v>267015</v>
      </c>
      <c r="DW32" s="141">
        <v>0</v>
      </c>
      <c r="DX32" s="141">
        <v>267015</v>
      </c>
      <c r="DY32" s="141">
        <v>0</v>
      </c>
      <c r="DZ32" s="141">
        <v>0</v>
      </c>
      <c r="EA32" s="141">
        <v>76685.100000000006</v>
      </c>
      <c r="EB32" s="141">
        <v>0</v>
      </c>
      <c r="EC32" s="141">
        <v>76685.100000000006</v>
      </c>
      <c r="ED32" s="141">
        <v>0</v>
      </c>
      <c r="EE32" s="141">
        <v>0</v>
      </c>
      <c r="EF32" s="141">
        <v>159881.17000000001</v>
      </c>
      <c r="EG32" s="141">
        <v>0</v>
      </c>
      <c r="EH32" s="142">
        <v>159881.20000000001</v>
      </c>
      <c r="EI32" s="142">
        <v>0</v>
      </c>
      <c r="EJ32" s="142">
        <v>0</v>
      </c>
      <c r="EK32" s="142">
        <v>14779.3</v>
      </c>
      <c r="EL32" s="141">
        <v>0</v>
      </c>
      <c r="EM32" s="142">
        <v>14779.3</v>
      </c>
      <c r="EN32" s="142">
        <v>0</v>
      </c>
      <c r="EO32" s="142">
        <v>0</v>
      </c>
      <c r="EP32" s="142">
        <v>0</v>
      </c>
      <c r="EQ32" s="141">
        <v>0</v>
      </c>
      <c r="ER32" s="142">
        <v>0</v>
      </c>
      <c r="ES32" s="142">
        <v>0</v>
      </c>
      <c r="ET32" s="142">
        <v>0</v>
      </c>
      <c r="EU32" s="167" t="s">
        <v>216</v>
      </c>
    </row>
    <row r="33" spans="1:151" ht="123" customHeight="1" x14ac:dyDescent="0.25">
      <c r="A33" s="34"/>
      <c r="B33" s="21"/>
      <c r="C33" s="264" t="s">
        <v>164</v>
      </c>
      <c r="D33" s="35" t="s">
        <v>203</v>
      </c>
      <c r="E33" s="35" t="s">
        <v>204</v>
      </c>
      <c r="F33" s="35" t="s">
        <v>205</v>
      </c>
      <c r="G33" s="184">
        <f t="shared" si="3"/>
        <v>1300503.9070000001</v>
      </c>
      <c r="H33" s="184">
        <f t="shared" si="4"/>
        <v>0</v>
      </c>
      <c r="I33" s="184">
        <v>0</v>
      </c>
      <c r="J33" s="184">
        <v>0</v>
      </c>
      <c r="K33" s="184">
        <v>0</v>
      </c>
      <c r="L33" s="184">
        <v>0</v>
      </c>
      <c r="M33" s="145">
        <f t="shared" si="5"/>
        <v>0</v>
      </c>
      <c r="N33" s="145">
        <v>0</v>
      </c>
      <c r="O33" s="145">
        <v>0</v>
      </c>
      <c r="P33" s="145">
        <v>0</v>
      </c>
      <c r="Q33" s="145">
        <v>0</v>
      </c>
      <c r="R33" s="145">
        <f t="shared" si="6"/>
        <v>0</v>
      </c>
      <c r="S33" s="145">
        <v>0</v>
      </c>
      <c r="T33" s="145">
        <v>0</v>
      </c>
      <c r="U33" s="145">
        <v>0</v>
      </c>
      <c r="V33" s="145">
        <v>0</v>
      </c>
      <c r="W33" s="141">
        <f t="shared" si="7"/>
        <v>11208.6</v>
      </c>
      <c r="X33" s="141">
        <v>10984.4</v>
      </c>
      <c r="Y33" s="142">
        <v>224.2</v>
      </c>
      <c r="Z33" s="142">
        <v>0</v>
      </c>
      <c r="AA33" s="142">
        <v>0</v>
      </c>
      <c r="AB33" s="141">
        <v>940843.13</v>
      </c>
      <c r="AC33" s="141">
        <v>924847.80299999996</v>
      </c>
      <c r="AD33" s="142">
        <v>9341.8969999999972</v>
      </c>
      <c r="AE33" s="142">
        <v>0</v>
      </c>
      <c r="AF33" s="142">
        <v>0</v>
      </c>
      <c r="AG33" s="141">
        <v>348452.17700000003</v>
      </c>
      <c r="AH33" s="141">
        <v>344967.65523000003</v>
      </c>
      <c r="AI33" s="142">
        <v>3484.5217699999921</v>
      </c>
      <c r="AJ33" s="142">
        <v>0</v>
      </c>
      <c r="AK33" s="142">
        <v>0</v>
      </c>
      <c r="AL33" s="140"/>
      <c r="AM33" s="140"/>
      <c r="AN33" s="140"/>
      <c r="AO33" s="140">
        <v>0</v>
      </c>
      <c r="AP33" s="140">
        <v>0</v>
      </c>
      <c r="AQ33" s="140">
        <v>0</v>
      </c>
      <c r="AR33" s="140">
        <v>0</v>
      </c>
      <c r="AS33" s="140">
        <v>0</v>
      </c>
      <c r="AT33" s="140">
        <v>0</v>
      </c>
      <c r="AU33" s="140">
        <v>0</v>
      </c>
      <c r="AV33" s="140">
        <v>0</v>
      </c>
      <c r="AW33" s="140">
        <v>0</v>
      </c>
      <c r="AX33" s="140">
        <v>0</v>
      </c>
      <c r="AY33" s="140">
        <v>0</v>
      </c>
      <c r="AZ33" s="140">
        <v>0</v>
      </c>
      <c r="BA33" s="140">
        <v>0</v>
      </c>
      <c r="BB33" s="140">
        <v>0</v>
      </c>
      <c r="BC33" s="140">
        <v>0</v>
      </c>
      <c r="BD33" s="140">
        <v>0</v>
      </c>
      <c r="BE33" s="140">
        <v>0</v>
      </c>
      <c r="BF33" s="143">
        <f t="shared" si="8"/>
        <v>704836.04299999995</v>
      </c>
      <c r="BG33" s="147">
        <v>0</v>
      </c>
      <c r="BH33" s="147">
        <v>0</v>
      </c>
      <c r="BI33" s="147">
        <v>0</v>
      </c>
      <c r="BJ33" s="147">
        <v>0</v>
      </c>
      <c r="BK33" s="147">
        <v>0</v>
      </c>
      <c r="BL33" s="147">
        <v>0</v>
      </c>
      <c r="BM33" s="147">
        <v>0</v>
      </c>
      <c r="BN33" s="147">
        <v>0</v>
      </c>
      <c r="BO33" s="147">
        <v>0</v>
      </c>
      <c r="BP33" s="147">
        <v>0</v>
      </c>
      <c r="BQ33" s="147">
        <v>0</v>
      </c>
      <c r="BR33" s="147">
        <v>0</v>
      </c>
      <c r="BS33" s="147">
        <v>0</v>
      </c>
      <c r="BT33" s="147">
        <v>0</v>
      </c>
      <c r="BU33" s="147">
        <v>0</v>
      </c>
      <c r="BV33" s="141">
        <v>11208.59</v>
      </c>
      <c r="BW33" s="141">
        <v>10984.4</v>
      </c>
      <c r="BX33" s="142">
        <v>224.2</v>
      </c>
      <c r="BY33" s="142">
        <v>0</v>
      </c>
      <c r="BZ33" s="142">
        <v>0</v>
      </c>
      <c r="CA33" s="142">
        <v>693627.45299999998</v>
      </c>
      <c r="CB33" s="141">
        <v>686691.20946999989</v>
      </c>
      <c r="CC33" s="142">
        <v>6936.2435300000943</v>
      </c>
      <c r="CD33" s="142">
        <v>0</v>
      </c>
      <c r="CE33" s="142">
        <v>0</v>
      </c>
      <c r="CF33" s="142">
        <v>0</v>
      </c>
      <c r="CG33" s="141">
        <v>0</v>
      </c>
      <c r="CH33" s="142">
        <v>0</v>
      </c>
      <c r="CI33" s="142">
        <v>0</v>
      </c>
      <c r="CJ33" s="142">
        <v>0</v>
      </c>
      <c r="CK33" s="142">
        <f t="shared" si="9"/>
        <v>704836.04299999995</v>
      </c>
      <c r="CL33" s="141">
        <v>0</v>
      </c>
      <c r="CM33" s="141">
        <v>0</v>
      </c>
      <c r="CN33" s="141">
        <v>0</v>
      </c>
      <c r="CO33" s="141">
        <v>0</v>
      </c>
      <c r="CP33" s="141">
        <v>0</v>
      </c>
      <c r="CQ33" s="141">
        <v>0</v>
      </c>
      <c r="CR33" s="141">
        <v>0</v>
      </c>
      <c r="CS33" s="141">
        <v>0</v>
      </c>
      <c r="CT33" s="141">
        <v>0</v>
      </c>
      <c r="CU33" s="141">
        <v>0</v>
      </c>
      <c r="CV33" s="141">
        <v>0</v>
      </c>
      <c r="CW33" s="141">
        <v>0</v>
      </c>
      <c r="CX33" s="141">
        <v>0</v>
      </c>
      <c r="CY33" s="141">
        <v>0</v>
      </c>
      <c r="CZ33" s="141">
        <v>0</v>
      </c>
      <c r="DA33" s="141">
        <v>11208.59</v>
      </c>
      <c r="DB33" s="141">
        <v>10984.4</v>
      </c>
      <c r="DC33" s="142">
        <v>224.2</v>
      </c>
      <c r="DD33" s="142">
        <v>0</v>
      </c>
      <c r="DE33" s="142">
        <v>0</v>
      </c>
      <c r="DF33" s="152">
        <v>693627.45299999998</v>
      </c>
      <c r="DG33" s="151">
        <v>686691.20946999989</v>
      </c>
      <c r="DH33" s="152">
        <v>6936.2435300000943</v>
      </c>
      <c r="DI33" s="142">
        <v>0</v>
      </c>
      <c r="DJ33" s="142">
        <v>0</v>
      </c>
      <c r="DK33" s="142">
        <v>0</v>
      </c>
      <c r="DL33" s="141">
        <v>0</v>
      </c>
      <c r="DM33" s="142">
        <v>0</v>
      </c>
      <c r="DN33" s="142">
        <v>0</v>
      </c>
      <c r="DO33" s="142">
        <v>0</v>
      </c>
      <c r="DP33" s="142">
        <v>0</v>
      </c>
      <c r="DQ33" s="141">
        <v>0</v>
      </c>
      <c r="DR33" s="141">
        <v>0</v>
      </c>
      <c r="DS33" s="141">
        <v>0</v>
      </c>
      <c r="DT33" s="141">
        <v>0</v>
      </c>
      <c r="DU33" s="141">
        <v>0</v>
      </c>
      <c r="DV33" s="141">
        <v>0</v>
      </c>
      <c r="DW33" s="141">
        <v>0</v>
      </c>
      <c r="DX33" s="141">
        <v>0</v>
      </c>
      <c r="DY33" s="141">
        <v>0</v>
      </c>
      <c r="DZ33" s="141">
        <v>0</v>
      </c>
      <c r="EA33" s="141">
        <v>0</v>
      </c>
      <c r="EB33" s="141">
        <v>0</v>
      </c>
      <c r="EC33" s="141">
        <v>0</v>
      </c>
      <c r="ED33" s="141">
        <v>0</v>
      </c>
      <c r="EE33" s="141">
        <v>0</v>
      </c>
      <c r="EF33" s="141">
        <f>EG33+EH33</f>
        <v>11208.6</v>
      </c>
      <c r="EG33" s="141">
        <v>10984.4</v>
      </c>
      <c r="EH33" s="142">
        <v>224.2</v>
      </c>
      <c r="EI33" s="142">
        <v>0</v>
      </c>
      <c r="EJ33" s="142">
        <v>0</v>
      </c>
      <c r="EK33" s="142">
        <v>693627.45299999998</v>
      </c>
      <c r="EL33" s="141">
        <v>55607.175389999997</v>
      </c>
      <c r="EM33" s="142">
        <v>561.68561000000045</v>
      </c>
      <c r="EN33" s="142">
        <v>0</v>
      </c>
      <c r="EO33" s="142">
        <v>0</v>
      </c>
      <c r="EP33" s="142">
        <v>0</v>
      </c>
      <c r="EQ33" s="141">
        <v>0</v>
      </c>
      <c r="ER33" s="142">
        <v>0</v>
      </c>
      <c r="ES33" s="142">
        <v>0</v>
      </c>
      <c r="ET33" s="142">
        <v>0</v>
      </c>
      <c r="EU33" s="167" t="s">
        <v>216</v>
      </c>
    </row>
    <row r="34" spans="1:151" ht="123" customHeight="1" x14ac:dyDescent="0.25">
      <c r="A34" s="34"/>
      <c r="B34" s="21"/>
      <c r="C34" s="269"/>
      <c r="D34" s="35" t="s">
        <v>206</v>
      </c>
      <c r="E34" s="35" t="s">
        <v>204</v>
      </c>
      <c r="F34" s="36" t="s">
        <v>207</v>
      </c>
      <c r="G34" s="140">
        <f t="shared" si="3"/>
        <v>18263.963</v>
      </c>
      <c r="H34" s="140">
        <f t="shared" si="4"/>
        <v>0</v>
      </c>
      <c r="I34" s="184">
        <v>0</v>
      </c>
      <c r="J34" s="184">
        <v>0</v>
      </c>
      <c r="K34" s="184">
        <v>0</v>
      </c>
      <c r="L34" s="184">
        <v>0</v>
      </c>
      <c r="M34" s="145">
        <f t="shared" si="5"/>
        <v>0</v>
      </c>
      <c r="N34" s="145">
        <v>0</v>
      </c>
      <c r="O34" s="145">
        <v>0</v>
      </c>
      <c r="P34" s="145">
        <v>0</v>
      </c>
      <c r="Q34" s="145">
        <v>0</v>
      </c>
      <c r="R34" s="145">
        <f t="shared" si="6"/>
        <v>0</v>
      </c>
      <c r="S34" s="145">
        <v>0</v>
      </c>
      <c r="T34" s="145">
        <v>0</v>
      </c>
      <c r="U34" s="145">
        <v>0</v>
      </c>
      <c r="V34" s="145">
        <v>0</v>
      </c>
      <c r="W34" s="141">
        <f t="shared" si="7"/>
        <v>157.4</v>
      </c>
      <c r="X34" s="141">
        <v>154.30000000000001</v>
      </c>
      <c r="Y34" s="142">
        <v>3.1</v>
      </c>
      <c r="Z34" s="142">
        <v>0</v>
      </c>
      <c r="AA34" s="142">
        <v>0</v>
      </c>
      <c r="AB34" s="141">
        <v>13212.98</v>
      </c>
      <c r="AC34" s="141">
        <v>13080.850199999999</v>
      </c>
      <c r="AD34" s="142">
        <v>132.12980000000061</v>
      </c>
      <c r="AE34" s="142">
        <v>0</v>
      </c>
      <c r="AF34" s="142">
        <v>0</v>
      </c>
      <c r="AG34" s="141">
        <v>4893.5829999999996</v>
      </c>
      <c r="AH34" s="141">
        <v>4844.6471699999993</v>
      </c>
      <c r="AI34" s="142">
        <v>48.935830000000351</v>
      </c>
      <c r="AJ34" s="142">
        <v>0</v>
      </c>
      <c r="AK34" s="142">
        <v>0</v>
      </c>
      <c r="AL34" s="140">
        <v>0</v>
      </c>
      <c r="AM34" s="140">
        <v>0</v>
      </c>
      <c r="AN34" s="140">
        <v>0</v>
      </c>
      <c r="AO34" s="140">
        <v>0</v>
      </c>
      <c r="AP34" s="140">
        <v>0</v>
      </c>
      <c r="AQ34" s="140">
        <v>0</v>
      </c>
      <c r="AR34" s="140">
        <v>0</v>
      </c>
      <c r="AS34" s="140">
        <v>0</v>
      </c>
      <c r="AT34" s="140">
        <v>0</v>
      </c>
      <c r="AU34" s="140">
        <v>0</v>
      </c>
      <c r="AV34" s="140">
        <v>0</v>
      </c>
      <c r="AW34" s="140">
        <v>0</v>
      </c>
      <c r="AX34" s="140">
        <v>0</v>
      </c>
      <c r="AY34" s="140">
        <v>0</v>
      </c>
      <c r="AZ34" s="140">
        <v>0</v>
      </c>
      <c r="BA34" s="140">
        <v>0</v>
      </c>
      <c r="BB34" s="140">
        <v>0</v>
      </c>
      <c r="BC34" s="140">
        <v>0</v>
      </c>
      <c r="BD34" s="140">
        <v>0</v>
      </c>
      <c r="BE34" s="140">
        <v>0</v>
      </c>
      <c r="BF34" s="143">
        <f t="shared" si="8"/>
        <v>5489.2759999999998</v>
      </c>
      <c r="BG34" s="147">
        <v>0</v>
      </c>
      <c r="BH34" s="147">
        <v>0</v>
      </c>
      <c r="BI34" s="147">
        <v>0</v>
      </c>
      <c r="BJ34" s="147">
        <v>0</v>
      </c>
      <c r="BK34" s="147">
        <v>0</v>
      </c>
      <c r="BL34" s="147">
        <v>0</v>
      </c>
      <c r="BM34" s="147">
        <v>0</v>
      </c>
      <c r="BN34" s="147">
        <v>0</v>
      </c>
      <c r="BO34" s="147">
        <v>0</v>
      </c>
      <c r="BP34" s="147">
        <v>0</v>
      </c>
      <c r="BQ34" s="147">
        <v>0</v>
      </c>
      <c r="BR34" s="147">
        <v>0</v>
      </c>
      <c r="BS34" s="147">
        <v>0</v>
      </c>
      <c r="BT34" s="147">
        <v>0</v>
      </c>
      <c r="BU34" s="147">
        <v>0</v>
      </c>
      <c r="BV34" s="141">
        <v>157.41</v>
      </c>
      <c r="BW34" s="141">
        <v>154.30000000000001</v>
      </c>
      <c r="BX34" s="142">
        <v>3.1</v>
      </c>
      <c r="BY34" s="142">
        <v>0</v>
      </c>
      <c r="BZ34" s="142">
        <v>0</v>
      </c>
      <c r="CA34" s="142">
        <v>5331.866</v>
      </c>
      <c r="CB34" s="141">
        <v>5278.5483400000003</v>
      </c>
      <c r="CC34" s="142">
        <v>53.317659999999705</v>
      </c>
      <c r="CD34" s="142">
        <v>0</v>
      </c>
      <c r="CE34" s="142">
        <v>0</v>
      </c>
      <c r="CF34" s="142">
        <v>0</v>
      </c>
      <c r="CG34" s="141">
        <v>0</v>
      </c>
      <c r="CH34" s="142">
        <v>0</v>
      </c>
      <c r="CI34" s="142">
        <v>0</v>
      </c>
      <c r="CJ34" s="142">
        <v>0</v>
      </c>
      <c r="CK34" s="142">
        <f t="shared" si="9"/>
        <v>9898.5509999999995</v>
      </c>
      <c r="CL34" s="141">
        <v>0</v>
      </c>
      <c r="CM34" s="141">
        <v>0</v>
      </c>
      <c r="CN34" s="141">
        <v>0</v>
      </c>
      <c r="CO34" s="141">
        <v>0</v>
      </c>
      <c r="CP34" s="141">
        <v>0</v>
      </c>
      <c r="CQ34" s="141">
        <v>0</v>
      </c>
      <c r="CR34" s="141">
        <v>0</v>
      </c>
      <c r="CS34" s="141">
        <v>0</v>
      </c>
      <c r="CT34" s="141">
        <v>0</v>
      </c>
      <c r="CU34" s="141">
        <v>0</v>
      </c>
      <c r="CV34" s="141">
        <v>0</v>
      </c>
      <c r="CW34" s="141">
        <v>0</v>
      </c>
      <c r="CX34" s="141">
        <v>0</v>
      </c>
      <c r="CY34" s="141">
        <v>0</v>
      </c>
      <c r="CZ34" s="141">
        <v>0</v>
      </c>
      <c r="DA34" s="141">
        <v>157.41</v>
      </c>
      <c r="DB34" s="141">
        <v>154.30000000000001</v>
      </c>
      <c r="DC34" s="142">
        <v>3.1</v>
      </c>
      <c r="DD34" s="142">
        <v>0</v>
      </c>
      <c r="DE34" s="142">
        <v>0</v>
      </c>
      <c r="DF34" s="152">
        <v>9741.1409999999996</v>
      </c>
      <c r="DG34" s="151">
        <v>9643.729589999999</v>
      </c>
      <c r="DH34" s="152">
        <v>97.411410000000615</v>
      </c>
      <c r="DI34" s="142">
        <v>0</v>
      </c>
      <c r="DJ34" s="142">
        <v>0</v>
      </c>
      <c r="DK34" s="142">
        <v>0</v>
      </c>
      <c r="DL34" s="141">
        <v>0</v>
      </c>
      <c r="DM34" s="142">
        <v>0</v>
      </c>
      <c r="DN34" s="142">
        <v>0</v>
      </c>
      <c r="DO34" s="142">
        <v>0</v>
      </c>
      <c r="DP34" s="142">
        <v>0</v>
      </c>
      <c r="DQ34" s="141">
        <v>0</v>
      </c>
      <c r="DR34" s="141">
        <v>0</v>
      </c>
      <c r="DS34" s="141">
        <v>0</v>
      </c>
      <c r="DT34" s="141">
        <v>0</v>
      </c>
      <c r="DU34" s="141">
        <v>0</v>
      </c>
      <c r="DV34" s="141">
        <v>0</v>
      </c>
      <c r="DW34" s="141">
        <v>0</v>
      </c>
      <c r="DX34" s="141">
        <v>0</v>
      </c>
      <c r="DY34" s="141">
        <v>0</v>
      </c>
      <c r="DZ34" s="141">
        <v>0</v>
      </c>
      <c r="EA34" s="141">
        <v>0</v>
      </c>
      <c r="EB34" s="141">
        <v>0</v>
      </c>
      <c r="EC34" s="141">
        <v>0</v>
      </c>
      <c r="ED34" s="141">
        <v>0</v>
      </c>
      <c r="EE34" s="141">
        <v>0</v>
      </c>
      <c r="EF34" s="141">
        <f>EG34+EH34</f>
        <v>157.4</v>
      </c>
      <c r="EG34" s="141">
        <v>154.30000000000001</v>
      </c>
      <c r="EH34" s="142">
        <v>3.1</v>
      </c>
      <c r="EI34" s="142">
        <v>0</v>
      </c>
      <c r="EJ34" s="142">
        <v>0</v>
      </c>
      <c r="EK34" s="142">
        <v>5331.866</v>
      </c>
      <c r="EL34" s="141">
        <v>0</v>
      </c>
      <c r="EM34" s="142">
        <v>0</v>
      </c>
      <c r="EN34" s="142">
        <v>0</v>
      </c>
      <c r="EO34" s="142">
        <v>0</v>
      </c>
      <c r="EP34" s="142">
        <v>0</v>
      </c>
      <c r="EQ34" s="141">
        <v>0</v>
      </c>
      <c r="ER34" s="142">
        <v>0</v>
      </c>
      <c r="ES34" s="142">
        <v>0</v>
      </c>
      <c r="ET34" s="142">
        <v>0</v>
      </c>
      <c r="EU34" s="167" t="s">
        <v>216</v>
      </c>
    </row>
    <row r="35" spans="1:151" s="154" customFormat="1" ht="93.75" customHeight="1" x14ac:dyDescent="0.25">
      <c r="A35" s="174"/>
      <c r="B35" s="155" t="s">
        <v>154</v>
      </c>
      <c r="C35" s="155"/>
      <c r="D35" s="155"/>
      <c r="E35" s="155"/>
      <c r="F35" s="175"/>
      <c r="G35" s="179">
        <f>G36</f>
        <v>174482.4</v>
      </c>
      <c r="H35" s="179">
        <f t="shared" ref="H35:BS35" si="10">H36</f>
        <v>40000</v>
      </c>
      <c r="I35" s="179">
        <f t="shared" si="10"/>
        <v>0</v>
      </c>
      <c r="J35" s="179">
        <f t="shared" si="10"/>
        <v>40000</v>
      </c>
      <c r="K35" s="179">
        <f t="shared" si="10"/>
        <v>0</v>
      </c>
      <c r="L35" s="175">
        <f t="shared" si="10"/>
        <v>0</v>
      </c>
      <c r="M35" s="176">
        <f t="shared" si="10"/>
        <v>40000</v>
      </c>
      <c r="N35" s="176">
        <f t="shared" si="10"/>
        <v>0</v>
      </c>
      <c r="O35" s="176">
        <f t="shared" si="10"/>
        <v>40000</v>
      </c>
      <c r="P35" s="176">
        <f t="shared" si="10"/>
        <v>0</v>
      </c>
      <c r="Q35" s="176">
        <f t="shared" si="10"/>
        <v>0</v>
      </c>
      <c r="R35" s="176">
        <f t="shared" si="10"/>
        <v>50000</v>
      </c>
      <c r="S35" s="176">
        <f t="shared" si="10"/>
        <v>0</v>
      </c>
      <c r="T35" s="176">
        <f t="shared" si="10"/>
        <v>50000</v>
      </c>
      <c r="U35" s="176">
        <f t="shared" si="10"/>
        <v>0</v>
      </c>
      <c r="V35" s="176">
        <f t="shared" si="10"/>
        <v>0</v>
      </c>
      <c r="W35" s="177">
        <f t="shared" si="10"/>
        <v>50000</v>
      </c>
      <c r="X35" s="177">
        <f t="shared" si="10"/>
        <v>0</v>
      </c>
      <c r="Y35" s="178">
        <f t="shared" si="10"/>
        <v>50000</v>
      </c>
      <c r="Z35" s="178">
        <f t="shared" si="10"/>
        <v>0</v>
      </c>
      <c r="AA35" s="178">
        <f t="shared" si="10"/>
        <v>0</v>
      </c>
      <c r="AB35" s="177">
        <f t="shared" si="10"/>
        <v>34482.400000000001</v>
      </c>
      <c r="AC35" s="177">
        <f t="shared" si="10"/>
        <v>0</v>
      </c>
      <c r="AD35" s="178">
        <f t="shared" si="10"/>
        <v>34482.400000000001</v>
      </c>
      <c r="AE35" s="178">
        <f t="shared" si="10"/>
        <v>0</v>
      </c>
      <c r="AF35" s="178">
        <f t="shared" si="10"/>
        <v>0</v>
      </c>
      <c r="AG35" s="177">
        <f t="shared" si="10"/>
        <v>0</v>
      </c>
      <c r="AH35" s="177">
        <f t="shared" si="10"/>
        <v>0</v>
      </c>
      <c r="AI35" s="178">
        <f t="shared" si="10"/>
        <v>0</v>
      </c>
      <c r="AJ35" s="178">
        <f t="shared" si="10"/>
        <v>0</v>
      </c>
      <c r="AK35" s="178">
        <f t="shared" si="10"/>
        <v>0</v>
      </c>
      <c r="AL35" s="179">
        <f t="shared" si="10"/>
        <v>0</v>
      </c>
      <c r="AM35" s="179">
        <f t="shared" si="10"/>
        <v>0</v>
      </c>
      <c r="AN35" s="179">
        <f t="shared" si="10"/>
        <v>0</v>
      </c>
      <c r="AO35" s="179">
        <f t="shared" si="10"/>
        <v>0</v>
      </c>
      <c r="AP35" s="179">
        <f t="shared" si="10"/>
        <v>0</v>
      </c>
      <c r="AQ35" s="179">
        <f t="shared" si="10"/>
        <v>0</v>
      </c>
      <c r="AR35" s="179">
        <f t="shared" si="10"/>
        <v>0</v>
      </c>
      <c r="AS35" s="179">
        <f t="shared" si="10"/>
        <v>0</v>
      </c>
      <c r="AT35" s="179">
        <f t="shared" si="10"/>
        <v>0</v>
      </c>
      <c r="AU35" s="179">
        <f t="shared" si="10"/>
        <v>0</v>
      </c>
      <c r="AV35" s="179">
        <f t="shared" si="10"/>
        <v>0</v>
      </c>
      <c r="AW35" s="179">
        <f t="shared" si="10"/>
        <v>0</v>
      </c>
      <c r="AX35" s="179">
        <f t="shared" si="10"/>
        <v>0</v>
      </c>
      <c r="AY35" s="179">
        <f t="shared" si="10"/>
        <v>0</v>
      </c>
      <c r="AZ35" s="179">
        <f t="shared" si="10"/>
        <v>0</v>
      </c>
      <c r="BA35" s="179">
        <f t="shared" si="10"/>
        <v>0</v>
      </c>
      <c r="BB35" s="179">
        <f t="shared" si="10"/>
        <v>0</v>
      </c>
      <c r="BC35" s="179">
        <f t="shared" si="10"/>
        <v>0</v>
      </c>
      <c r="BD35" s="179">
        <f t="shared" si="10"/>
        <v>0</v>
      </c>
      <c r="BE35" s="179">
        <f t="shared" si="10"/>
        <v>0</v>
      </c>
      <c r="BF35" s="180">
        <f t="shared" si="10"/>
        <v>148753.20600000001</v>
      </c>
      <c r="BG35" s="181">
        <f t="shared" si="10"/>
        <v>40000</v>
      </c>
      <c r="BH35" s="181">
        <f t="shared" si="10"/>
        <v>0</v>
      </c>
      <c r="BI35" s="181">
        <f t="shared" si="10"/>
        <v>40000</v>
      </c>
      <c r="BJ35" s="181">
        <f t="shared" si="10"/>
        <v>0</v>
      </c>
      <c r="BK35" s="181">
        <f t="shared" si="10"/>
        <v>0</v>
      </c>
      <c r="BL35" s="181">
        <f t="shared" si="10"/>
        <v>40000</v>
      </c>
      <c r="BM35" s="181">
        <f t="shared" si="10"/>
        <v>0</v>
      </c>
      <c r="BN35" s="181">
        <f t="shared" si="10"/>
        <v>40000</v>
      </c>
      <c r="BO35" s="181">
        <f t="shared" si="10"/>
        <v>0</v>
      </c>
      <c r="BP35" s="181">
        <f t="shared" si="10"/>
        <v>0</v>
      </c>
      <c r="BQ35" s="181">
        <f t="shared" si="10"/>
        <v>50000</v>
      </c>
      <c r="BR35" s="181">
        <f t="shared" si="10"/>
        <v>0</v>
      </c>
      <c r="BS35" s="181">
        <f t="shared" si="10"/>
        <v>50000</v>
      </c>
      <c r="BT35" s="181">
        <f t="shared" ref="BT35:EE35" si="11">BT36</f>
        <v>0</v>
      </c>
      <c r="BU35" s="181">
        <f t="shared" si="11"/>
        <v>0</v>
      </c>
      <c r="BV35" s="177">
        <f t="shared" si="11"/>
        <v>18753.205999999998</v>
      </c>
      <c r="BW35" s="177">
        <f t="shared" si="11"/>
        <v>0</v>
      </c>
      <c r="BX35" s="178">
        <f t="shared" si="11"/>
        <v>18753.205999999998</v>
      </c>
      <c r="BY35" s="178">
        <f t="shared" si="11"/>
        <v>0</v>
      </c>
      <c r="BZ35" s="178">
        <f t="shared" si="11"/>
        <v>0</v>
      </c>
      <c r="CA35" s="178">
        <f t="shared" si="11"/>
        <v>0</v>
      </c>
      <c r="CB35" s="177">
        <f t="shared" si="11"/>
        <v>0</v>
      </c>
      <c r="CC35" s="178">
        <f t="shared" si="11"/>
        <v>0</v>
      </c>
      <c r="CD35" s="178">
        <f t="shared" si="11"/>
        <v>0</v>
      </c>
      <c r="CE35" s="178">
        <f t="shared" si="11"/>
        <v>0</v>
      </c>
      <c r="CF35" s="178">
        <f t="shared" si="11"/>
        <v>0</v>
      </c>
      <c r="CG35" s="177">
        <f t="shared" si="11"/>
        <v>0</v>
      </c>
      <c r="CH35" s="178">
        <f t="shared" si="11"/>
        <v>0</v>
      </c>
      <c r="CI35" s="178">
        <f t="shared" si="11"/>
        <v>0</v>
      </c>
      <c r="CJ35" s="178">
        <f t="shared" si="11"/>
        <v>0</v>
      </c>
      <c r="CK35" s="178">
        <f t="shared" si="11"/>
        <v>214482.4</v>
      </c>
      <c r="CL35" s="177">
        <f t="shared" si="11"/>
        <v>40000</v>
      </c>
      <c r="CM35" s="177">
        <f t="shared" si="11"/>
        <v>0</v>
      </c>
      <c r="CN35" s="177">
        <f t="shared" si="11"/>
        <v>40000</v>
      </c>
      <c r="CO35" s="177">
        <f t="shared" si="11"/>
        <v>0</v>
      </c>
      <c r="CP35" s="177">
        <f t="shared" si="11"/>
        <v>0</v>
      </c>
      <c r="CQ35" s="177">
        <f t="shared" si="11"/>
        <v>40000</v>
      </c>
      <c r="CR35" s="177">
        <f t="shared" si="11"/>
        <v>0</v>
      </c>
      <c r="CS35" s="177">
        <f t="shared" si="11"/>
        <v>40000</v>
      </c>
      <c r="CT35" s="177">
        <f t="shared" si="11"/>
        <v>0</v>
      </c>
      <c r="CU35" s="177">
        <f t="shared" si="11"/>
        <v>0</v>
      </c>
      <c r="CV35" s="177">
        <f t="shared" si="11"/>
        <v>50000</v>
      </c>
      <c r="CW35" s="177">
        <f t="shared" si="11"/>
        <v>0</v>
      </c>
      <c r="CX35" s="177">
        <f t="shared" si="11"/>
        <v>50000</v>
      </c>
      <c r="CY35" s="177">
        <f t="shared" si="11"/>
        <v>0</v>
      </c>
      <c r="CZ35" s="177">
        <f t="shared" si="11"/>
        <v>0</v>
      </c>
      <c r="DA35" s="177">
        <f t="shared" si="11"/>
        <v>50000</v>
      </c>
      <c r="DB35" s="177">
        <f t="shared" si="11"/>
        <v>0</v>
      </c>
      <c r="DC35" s="178">
        <f t="shared" si="11"/>
        <v>50000</v>
      </c>
      <c r="DD35" s="178">
        <f t="shared" si="11"/>
        <v>0</v>
      </c>
      <c r="DE35" s="178">
        <f t="shared" si="11"/>
        <v>0</v>
      </c>
      <c r="DF35" s="178">
        <f t="shared" si="11"/>
        <v>34482.400000000001</v>
      </c>
      <c r="DG35" s="177">
        <f t="shared" si="11"/>
        <v>0</v>
      </c>
      <c r="DH35" s="178">
        <f t="shared" si="11"/>
        <v>34482.400000000001</v>
      </c>
      <c r="DI35" s="178">
        <f t="shared" si="11"/>
        <v>0</v>
      </c>
      <c r="DJ35" s="178">
        <f t="shared" si="11"/>
        <v>0</v>
      </c>
      <c r="DK35" s="178">
        <f t="shared" si="11"/>
        <v>0</v>
      </c>
      <c r="DL35" s="177">
        <f t="shared" si="11"/>
        <v>0</v>
      </c>
      <c r="DM35" s="178">
        <f t="shared" si="11"/>
        <v>0</v>
      </c>
      <c r="DN35" s="178">
        <f t="shared" si="11"/>
        <v>0</v>
      </c>
      <c r="DO35" s="178">
        <f t="shared" si="11"/>
        <v>0</v>
      </c>
      <c r="DP35" s="178">
        <f t="shared" si="11"/>
        <v>0</v>
      </c>
      <c r="DQ35" s="177">
        <f t="shared" si="11"/>
        <v>40000</v>
      </c>
      <c r="DR35" s="177">
        <f t="shared" si="11"/>
        <v>0</v>
      </c>
      <c r="DS35" s="177">
        <f t="shared" si="11"/>
        <v>40000</v>
      </c>
      <c r="DT35" s="177">
        <f t="shared" si="11"/>
        <v>0</v>
      </c>
      <c r="DU35" s="177">
        <f t="shared" si="11"/>
        <v>0</v>
      </c>
      <c r="DV35" s="177">
        <f t="shared" si="11"/>
        <v>40000</v>
      </c>
      <c r="DW35" s="177">
        <f t="shared" si="11"/>
        <v>0</v>
      </c>
      <c r="DX35" s="177">
        <f t="shared" si="11"/>
        <v>40000</v>
      </c>
      <c r="DY35" s="177">
        <f t="shared" si="11"/>
        <v>0</v>
      </c>
      <c r="DZ35" s="177">
        <f t="shared" si="11"/>
        <v>0</v>
      </c>
      <c r="EA35" s="177">
        <f t="shared" si="11"/>
        <v>50000</v>
      </c>
      <c r="EB35" s="177">
        <f t="shared" si="11"/>
        <v>0</v>
      </c>
      <c r="EC35" s="177">
        <f t="shared" si="11"/>
        <v>50000</v>
      </c>
      <c r="ED35" s="177">
        <f t="shared" si="11"/>
        <v>0</v>
      </c>
      <c r="EE35" s="177">
        <f t="shared" si="11"/>
        <v>0</v>
      </c>
      <c r="EF35" s="177">
        <f t="shared" ref="EF35:ET35" si="12">EF36</f>
        <v>50000</v>
      </c>
      <c r="EG35" s="177">
        <f t="shared" si="12"/>
        <v>0</v>
      </c>
      <c r="EH35" s="178">
        <f t="shared" si="12"/>
        <v>50000</v>
      </c>
      <c r="EI35" s="178">
        <f t="shared" si="12"/>
        <v>0</v>
      </c>
      <c r="EJ35" s="178">
        <f t="shared" si="12"/>
        <v>0</v>
      </c>
      <c r="EK35" s="178">
        <f t="shared" si="12"/>
        <v>34482.400000000001</v>
      </c>
      <c r="EL35" s="177">
        <f t="shared" si="12"/>
        <v>0</v>
      </c>
      <c r="EM35" s="178">
        <f t="shared" si="12"/>
        <v>34482.400000000001</v>
      </c>
      <c r="EN35" s="178">
        <f t="shared" si="12"/>
        <v>0</v>
      </c>
      <c r="EO35" s="178">
        <f t="shared" si="12"/>
        <v>0</v>
      </c>
      <c r="EP35" s="178">
        <f t="shared" si="12"/>
        <v>0</v>
      </c>
      <c r="EQ35" s="177">
        <f t="shared" si="12"/>
        <v>0</v>
      </c>
      <c r="ER35" s="178">
        <f t="shared" si="12"/>
        <v>0</v>
      </c>
      <c r="ES35" s="178">
        <f t="shared" si="12"/>
        <v>0</v>
      </c>
      <c r="ET35" s="178">
        <f t="shared" si="12"/>
        <v>0</v>
      </c>
      <c r="EU35" s="155" t="s">
        <v>216</v>
      </c>
    </row>
    <row r="36" spans="1:151" ht="72.75" customHeight="1" x14ac:dyDescent="0.25">
      <c r="A36" s="34"/>
      <c r="B36" s="21"/>
      <c r="C36" s="35" t="s">
        <v>155</v>
      </c>
      <c r="D36" s="35" t="s">
        <v>194</v>
      </c>
      <c r="E36" s="35" t="s">
        <v>208</v>
      </c>
      <c r="F36" s="35" t="s">
        <v>205</v>
      </c>
      <c r="G36" s="140">
        <f t="shared" si="3"/>
        <v>174482.4</v>
      </c>
      <c r="H36" s="140">
        <f t="shared" si="4"/>
        <v>40000</v>
      </c>
      <c r="I36" s="142">
        <v>0</v>
      </c>
      <c r="J36" s="140">
        <v>40000</v>
      </c>
      <c r="K36" s="142">
        <v>0</v>
      </c>
      <c r="L36" s="142">
        <v>0</v>
      </c>
      <c r="M36" s="169">
        <f t="shared" si="5"/>
        <v>40000</v>
      </c>
      <c r="N36" s="169">
        <v>0</v>
      </c>
      <c r="O36" s="169">
        <v>40000</v>
      </c>
      <c r="P36" s="169">
        <v>0</v>
      </c>
      <c r="Q36" s="169">
        <v>0</v>
      </c>
      <c r="R36" s="169">
        <f t="shared" si="6"/>
        <v>50000</v>
      </c>
      <c r="S36" s="169"/>
      <c r="T36" s="169">
        <v>50000</v>
      </c>
      <c r="U36" s="169"/>
      <c r="V36" s="169"/>
      <c r="W36" s="170">
        <f t="shared" si="7"/>
        <v>50000</v>
      </c>
      <c r="X36" s="141"/>
      <c r="Y36" s="142">
        <v>50000</v>
      </c>
      <c r="Z36" s="142"/>
      <c r="AA36" s="142"/>
      <c r="AB36" s="170">
        <f>AD36</f>
        <v>34482.400000000001</v>
      </c>
      <c r="AC36" s="141"/>
      <c r="AD36" s="142">
        <v>34482.400000000001</v>
      </c>
      <c r="AE36" s="142">
        <v>0</v>
      </c>
      <c r="AF36" s="142">
        <v>0</v>
      </c>
      <c r="AG36" s="170">
        <v>0</v>
      </c>
      <c r="AH36" s="141">
        <v>0</v>
      </c>
      <c r="AI36" s="142">
        <v>0</v>
      </c>
      <c r="AJ36" s="142">
        <v>0</v>
      </c>
      <c r="AK36" s="142">
        <v>0</v>
      </c>
      <c r="AL36" s="142">
        <v>0</v>
      </c>
      <c r="AM36" s="142">
        <v>0</v>
      </c>
      <c r="AN36" s="142">
        <v>0</v>
      </c>
      <c r="AO36" s="142">
        <v>0</v>
      </c>
      <c r="AP36" s="142">
        <v>0</v>
      </c>
      <c r="AQ36" s="142">
        <v>0</v>
      </c>
      <c r="AR36" s="142">
        <v>0</v>
      </c>
      <c r="AS36" s="142">
        <v>0</v>
      </c>
      <c r="AT36" s="142">
        <v>0</v>
      </c>
      <c r="AU36" s="142">
        <v>0</v>
      </c>
      <c r="AV36" s="142">
        <v>0</v>
      </c>
      <c r="AW36" s="142">
        <v>0</v>
      </c>
      <c r="AX36" s="142">
        <v>0</v>
      </c>
      <c r="AY36" s="142">
        <v>0</v>
      </c>
      <c r="AZ36" s="142">
        <v>0</v>
      </c>
      <c r="BA36" s="142">
        <v>0</v>
      </c>
      <c r="BB36" s="142">
        <v>0</v>
      </c>
      <c r="BC36" s="142">
        <v>0</v>
      </c>
      <c r="BD36" s="142">
        <v>0</v>
      </c>
      <c r="BE36" s="142">
        <v>0</v>
      </c>
      <c r="BF36" s="171">
        <f t="shared" si="8"/>
        <v>148753.20600000001</v>
      </c>
      <c r="BG36" s="170">
        <f>BI36</f>
        <v>40000</v>
      </c>
      <c r="BH36" s="170"/>
      <c r="BI36" s="170">
        <v>40000</v>
      </c>
      <c r="BJ36" s="170"/>
      <c r="BK36" s="170"/>
      <c r="BL36" s="170">
        <f>BN36</f>
        <v>40000</v>
      </c>
      <c r="BM36" s="170"/>
      <c r="BN36" s="170">
        <v>40000</v>
      </c>
      <c r="BO36" s="170"/>
      <c r="BP36" s="170"/>
      <c r="BQ36" s="170">
        <f>BS36</f>
        <v>50000</v>
      </c>
      <c r="BR36" s="170"/>
      <c r="BS36" s="170">
        <v>50000</v>
      </c>
      <c r="BT36" s="170"/>
      <c r="BU36" s="170"/>
      <c r="BV36" s="170">
        <f>BX36</f>
        <v>18753.205999999998</v>
      </c>
      <c r="BW36" s="141"/>
      <c r="BX36" s="142">
        <v>18753.205999999998</v>
      </c>
      <c r="BY36" s="142">
        <v>0</v>
      </c>
      <c r="BZ36" s="142">
        <v>0</v>
      </c>
      <c r="CA36" s="171">
        <v>0</v>
      </c>
      <c r="CB36" s="141">
        <v>0</v>
      </c>
      <c r="CC36" s="142">
        <v>0</v>
      </c>
      <c r="CD36" s="142">
        <v>0</v>
      </c>
      <c r="CE36" s="142">
        <v>0</v>
      </c>
      <c r="CF36" s="171">
        <v>0</v>
      </c>
      <c r="CG36" s="141">
        <v>0</v>
      </c>
      <c r="CH36" s="142">
        <v>0</v>
      </c>
      <c r="CI36" s="142">
        <v>0</v>
      </c>
      <c r="CJ36" s="142">
        <v>0</v>
      </c>
      <c r="CK36" s="142">
        <f t="shared" si="9"/>
        <v>214482.4</v>
      </c>
      <c r="CL36" s="141">
        <f>CO36+CN36</f>
        <v>40000</v>
      </c>
      <c r="CM36" s="141">
        <v>0</v>
      </c>
      <c r="CN36" s="141">
        <v>40000</v>
      </c>
      <c r="CO36" s="141">
        <v>0</v>
      </c>
      <c r="CP36" s="141">
        <v>0</v>
      </c>
      <c r="CQ36" s="141">
        <f>CS36</f>
        <v>40000</v>
      </c>
      <c r="CR36" s="141">
        <v>0</v>
      </c>
      <c r="CS36" s="141">
        <v>40000</v>
      </c>
      <c r="CT36" s="141">
        <v>0</v>
      </c>
      <c r="CU36" s="141">
        <v>0</v>
      </c>
      <c r="CV36" s="141">
        <f>CW36+CX36</f>
        <v>50000</v>
      </c>
      <c r="CW36" s="141">
        <v>0</v>
      </c>
      <c r="CX36" s="141">
        <v>50000</v>
      </c>
      <c r="CY36" s="141">
        <v>0</v>
      </c>
      <c r="CZ36" s="141">
        <v>0</v>
      </c>
      <c r="DA36" s="141">
        <f>DC36</f>
        <v>50000</v>
      </c>
      <c r="DB36" s="141"/>
      <c r="DC36" s="142">
        <v>50000</v>
      </c>
      <c r="DD36" s="142">
        <v>0</v>
      </c>
      <c r="DE36" s="142">
        <v>0</v>
      </c>
      <c r="DF36" s="142">
        <f>DH36</f>
        <v>34482.400000000001</v>
      </c>
      <c r="DG36" s="141">
        <v>0</v>
      </c>
      <c r="DH36" s="142">
        <v>34482.400000000001</v>
      </c>
      <c r="DI36" s="142">
        <v>0</v>
      </c>
      <c r="DJ36" s="142">
        <v>0</v>
      </c>
      <c r="DK36" s="142">
        <v>0</v>
      </c>
      <c r="DL36" s="141">
        <v>0</v>
      </c>
      <c r="DM36" s="142">
        <v>0</v>
      </c>
      <c r="DN36" s="142">
        <v>0</v>
      </c>
      <c r="DO36" s="142">
        <v>0</v>
      </c>
      <c r="DP36" s="171">
        <v>0</v>
      </c>
      <c r="DQ36" s="170">
        <f>DS36</f>
        <v>40000</v>
      </c>
      <c r="DR36" s="170">
        <v>0</v>
      </c>
      <c r="DS36" s="170">
        <v>40000</v>
      </c>
      <c r="DT36" s="170">
        <v>0</v>
      </c>
      <c r="DU36" s="170">
        <v>0</v>
      </c>
      <c r="DV36" s="170">
        <f>DX36</f>
        <v>40000</v>
      </c>
      <c r="DW36" s="170">
        <v>0</v>
      </c>
      <c r="DX36" s="170">
        <v>40000</v>
      </c>
      <c r="DY36" s="170">
        <v>0</v>
      </c>
      <c r="DZ36" s="170">
        <v>0</v>
      </c>
      <c r="EA36" s="170">
        <f>EC36</f>
        <v>50000</v>
      </c>
      <c r="EB36" s="170">
        <v>0</v>
      </c>
      <c r="EC36" s="170">
        <v>50000</v>
      </c>
      <c r="ED36" s="170">
        <v>0</v>
      </c>
      <c r="EE36" s="170">
        <v>0</v>
      </c>
      <c r="EF36" s="170">
        <f>EH36</f>
        <v>50000</v>
      </c>
      <c r="EG36" s="141">
        <v>0</v>
      </c>
      <c r="EH36" s="142">
        <v>50000</v>
      </c>
      <c r="EI36" s="142">
        <v>0</v>
      </c>
      <c r="EJ36" s="142">
        <v>0</v>
      </c>
      <c r="EK36" s="171">
        <f>EM36</f>
        <v>34482.400000000001</v>
      </c>
      <c r="EL36" s="141">
        <v>0</v>
      </c>
      <c r="EM36" s="142">
        <v>34482.400000000001</v>
      </c>
      <c r="EN36" s="142">
        <v>0</v>
      </c>
      <c r="EO36" s="142">
        <v>0</v>
      </c>
      <c r="EP36" s="171">
        <v>0</v>
      </c>
      <c r="EQ36" s="141">
        <v>0</v>
      </c>
      <c r="ER36" s="142">
        <v>0</v>
      </c>
      <c r="ES36" s="142">
        <v>0</v>
      </c>
      <c r="ET36" s="142">
        <v>0</v>
      </c>
      <c r="EU36" s="167" t="s">
        <v>216</v>
      </c>
    </row>
    <row r="37" spans="1:151" s="154" customFormat="1" ht="116.25" customHeight="1" x14ac:dyDescent="0.25">
      <c r="A37" s="182"/>
      <c r="B37" s="155" t="s">
        <v>82</v>
      </c>
      <c r="C37" s="183"/>
      <c r="D37" s="183"/>
      <c r="E37" s="183"/>
      <c r="F37" s="183"/>
      <c r="G37" s="178">
        <f>G38+G39+G40+G41+G42</f>
        <v>245018.35099999997</v>
      </c>
      <c r="H37" s="178">
        <f t="shared" ref="H37:BS37" si="13">H38+H39+H40+H41+H42</f>
        <v>0</v>
      </c>
      <c r="I37" s="183">
        <f t="shared" si="13"/>
        <v>0</v>
      </c>
      <c r="J37" s="183">
        <f t="shared" si="13"/>
        <v>0</v>
      </c>
      <c r="K37" s="183">
        <f t="shared" si="13"/>
        <v>0</v>
      </c>
      <c r="L37" s="183">
        <f t="shared" si="13"/>
        <v>0</v>
      </c>
      <c r="M37" s="178">
        <f t="shared" si="13"/>
        <v>32200</v>
      </c>
      <c r="N37" s="178">
        <f t="shared" si="13"/>
        <v>0</v>
      </c>
      <c r="O37" s="178">
        <f t="shared" si="13"/>
        <v>32200</v>
      </c>
      <c r="P37" s="178">
        <f t="shared" si="13"/>
        <v>0</v>
      </c>
      <c r="Q37" s="178">
        <f t="shared" si="13"/>
        <v>0</v>
      </c>
      <c r="R37" s="178">
        <f t="shared" si="13"/>
        <v>34889.5</v>
      </c>
      <c r="S37" s="178">
        <f t="shared" si="13"/>
        <v>0</v>
      </c>
      <c r="T37" s="178">
        <f t="shared" si="13"/>
        <v>34889.5</v>
      </c>
      <c r="U37" s="178">
        <f t="shared" si="13"/>
        <v>0</v>
      </c>
      <c r="V37" s="178">
        <f t="shared" si="13"/>
        <v>0</v>
      </c>
      <c r="W37" s="178">
        <f t="shared" si="13"/>
        <v>36231.300000000003</v>
      </c>
      <c r="X37" s="178">
        <f t="shared" si="13"/>
        <v>0</v>
      </c>
      <c r="Y37" s="178">
        <f t="shared" si="13"/>
        <v>36231.300000000003</v>
      </c>
      <c r="Z37" s="178">
        <f t="shared" si="13"/>
        <v>0</v>
      </c>
      <c r="AA37" s="178">
        <f t="shared" si="13"/>
        <v>0</v>
      </c>
      <c r="AB37" s="178">
        <f t="shared" si="13"/>
        <v>73387.989999999991</v>
      </c>
      <c r="AC37" s="178">
        <f t="shared" si="13"/>
        <v>0</v>
      </c>
      <c r="AD37" s="178">
        <f t="shared" si="13"/>
        <v>73387.989999999991</v>
      </c>
      <c r="AE37" s="178">
        <f t="shared" si="13"/>
        <v>0</v>
      </c>
      <c r="AF37" s="178">
        <f t="shared" si="13"/>
        <v>0</v>
      </c>
      <c r="AG37" s="178">
        <f t="shared" si="13"/>
        <v>36150.483999999997</v>
      </c>
      <c r="AH37" s="178">
        <f t="shared" si="13"/>
        <v>0</v>
      </c>
      <c r="AI37" s="178">
        <f t="shared" si="13"/>
        <v>36150.483999999997</v>
      </c>
      <c r="AJ37" s="178">
        <f t="shared" si="13"/>
        <v>0</v>
      </c>
      <c r="AK37" s="178">
        <f t="shared" si="13"/>
        <v>0</v>
      </c>
      <c r="AL37" s="178">
        <f t="shared" si="13"/>
        <v>32159.076999999997</v>
      </c>
      <c r="AM37" s="178">
        <f t="shared" si="13"/>
        <v>0</v>
      </c>
      <c r="AN37" s="178">
        <f t="shared" si="13"/>
        <v>32159.076999999997</v>
      </c>
      <c r="AO37" s="178">
        <f t="shared" si="13"/>
        <v>0</v>
      </c>
      <c r="AP37" s="178">
        <f t="shared" si="13"/>
        <v>0</v>
      </c>
      <c r="AQ37" s="178">
        <f t="shared" si="13"/>
        <v>0</v>
      </c>
      <c r="AR37" s="178">
        <f t="shared" si="13"/>
        <v>0</v>
      </c>
      <c r="AS37" s="178">
        <f t="shared" si="13"/>
        <v>0</v>
      </c>
      <c r="AT37" s="178">
        <f t="shared" si="13"/>
        <v>0</v>
      </c>
      <c r="AU37" s="178">
        <f t="shared" si="13"/>
        <v>0</v>
      </c>
      <c r="AV37" s="178">
        <f t="shared" si="13"/>
        <v>0</v>
      </c>
      <c r="AW37" s="178">
        <f t="shared" si="13"/>
        <v>0</v>
      </c>
      <c r="AX37" s="178">
        <f t="shared" si="13"/>
        <v>0</v>
      </c>
      <c r="AY37" s="178">
        <f t="shared" si="13"/>
        <v>0</v>
      </c>
      <c r="AZ37" s="178">
        <f t="shared" si="13"/>
        <v>0</v>
      </c>
      <c r="BA37" s="178">
        <f t="shared" si="13"/>
        <v>0</v>
      </c>
      <c r="BB37" s="178">
        <f t="shared" si="13"/>
        <v>0</v>
      </c>
      <c r="BC37" s="178">
        <f t="shared" si="13"/>
        <v>0</v>
      </c>
      <c r="BD37" s="178">
        <f t="shared" si="13"/>
        <v>0</v>
      </c>
      <c r="BE37" s="178">
        <f t="shared" si="13"/>
        <v>0</v>
      </c>
      <c r="BF37" s="178">
        <f t="shared" si="13"/>
        <v>136420.58599999998</v>
      </c>
      <c r="BG37" s="178">
        <f t="shared" si="13"/>
        <v>0</v>
      </c>
      <c r="BH37" s="178">
        <f t="shared" si="13"/>
        <v>0</v>
      </c>
      <c r="BI37" s="178">
        <f t="shared" si="13"/>
        <v>0</v>
      </c>
      <c r="BJ37" s="178">
        <f t="shared" si="13"/>
        <v>0</v>
      </c>
      <c r="BK37" s="178">
        <f t="shared" si="13"/>
        <v>0</v>
      </c>
      <c r="BL37" s="178">
        <f t="shared" si="13"/>
        <v>32199.957999999999</v>
      </c>
      <c r="BM37" s="178">
        <f t="shared" si="13"/>
        <v>0</v>
      </c>
      <c r="BN37" s="178">
        <f t="shared" si="13"/>
        <v>32199.957999999999</v>
      </c>
      <c r="BO37" s="178">
        <f t="shared" si="13"/>
        <v>0</v>
      </c>
      <c r="BP37" s="178">
        <f t="shared" si="13"/>
        <v>0</v>
      </c>
      <c r="BQ37" s="178">
        <f t="shared" si="13"/>
        <v>34889.449999999997</v>
      </c>
      <c r="BR37" s="178">
        <f t="shared" si="13"/>
        <v>0</v>
      </c>
      <c r="BS37" s="178">
        <f t="shared" si="13"/>
        <v>34889.449999999997</v>
      </c>
      <c r="BT37" s="178">
        <f t="shared" ref="BT37:EE37" si="14">BT38+BT39+BT40+BT41+BT42</f>
        <v>0</v>
      </c>
      <c r="BU37" s="178">
        <f t="shared" si="14"/>
        <v>0</v>
      </c>
      <c r="BV37" s="178">
        <f t="shared" si="14"/>
        <v>36231.258000000002</v>
      </c>
      <c r="BW37" s="178">
        <f t="shared" si="14"/>
        <v>0</v>
      </c>
      <c r="BX37" s="178">
        <f t="shared" si="14"/>
        <v>36231.258000000002</v>
      </c>
      <c r="BY37" s="178">
        <f t="shared" si="14"/>
        <v>0</v>
      </c>
      <c r="BZ37" s="178">
        <f t="shared" si="14"/>
        <v>0</v>
      </c>
      <c r="CA37" s="178">
        <f t="shared" si="14"/>
        <v>33099.919999999998</v>
      </c>
      <c r="CB37" s="178">
        <f t="shared" si="14"/>
        <v>0</v>
      </c>
      <c r="CC37" s="178">
        <f t="shared" si="14"/>
        <v>33099.919999999998</v>
      </c>
      <c r="CD37" s="178">
        <f t="shared" si="14"/>
        <v>0</v>
      </c>
      <c r="CE37" s="178">
        <f t="shared" si="14"/>
        <v>0</v>
      </c>
      <c r="CF37" s="178">
        <f t="shared" si="14"/>
        <v>0</v>
      </c>
      <c r="CG37" s="178">
        <f t="shared" si="14"/>
        <v>0</v>
      </c>
      <c r="CH37" s="178">
        <f t="shared" si="14"/>
        <v>0</v>
      </c>
      <c r="CI37" s="178">
        <f t="shared" si="14"/>
        <v>0</v>
      </c>
      <c r="CJ37" s="178">
        <f t="shared" si="14"/>
        <v>0</v>
      </c>
      <c r="CK37" s="178">
        <f t="shared" si="14"/>
        <v>136420.58599999998</v>
      </c>
      <c r="CL37" s="178">
        <f t="shared" si="14"/>
        <v>0</v>
      </c>
      <c r="CM37" s="178">
        <f t="shared" si="14"/>
        <v>0</v>
      </c>
      <c r="CN37" s="178">
        <f t="shared" si="14"/>
        <v>0</v>
      </c>
      <c r="CO37" s="178">
        <f t="shared" si="14"/>
        <v>0</v>
      </c>
      <c r="CP37" s="178">
        <f t="shared" si="14"/>
        <v>0</v>
      </c>
      <c r="CQ37" s="178">
        <f t="shared" si="14"/>
        <v>32199.957999999999</v>
      </c>
      <c r="CR37" s="178">
        <f t="shared" si="14"/>
        <v>0</v>
      </c>
      <c r="CS37" s="178">
        <f t="shared" si="14"/>
        <v>32199.957999999999</v>
      </c>
      <c r="CT37" s="178">
        <f t="shared" si="14"/>
        <v>0</v>
      </c>
      <c r="CU37" s="178">
        <f t="shared" si="14"/>
        <v>0</v>
      </c>
      <c r="CV37" s="178">
        <f t="shared" si="14"/>
        <v>34889.449999999997</v>
      </c>
      <c r="CW37" s="178">
        <f t="shared" si="14"/>
        <v>0</v>
      </c>
      <c r="CX37" s="178">
        <f t="shared" si="14"/>
        <v>34889.449999999997</v>
      </c>
      <c r="CY37" s="178">
        <f t="shared" si="14"/>
        <v>0</v>
      </c>
      <c r="CZ37" s="178">
        <f t="shared" si="14"/>
        <v>0</v>
      </c>
      <c r="DA37" s="178">
        <f t="shared" si="14"/>
        <v>36231.258000000002</v>
      </c>
      <c r="DB37" s="178">
        <f t="shared" si="14"/>
        <v>0</v>
      </c>
      <c r="DC37" s="178">
        <f t="shared" si="14"/>
        <v>36231.258000000002</v>
      </c>
      <c r="DD37" s="178">
        <f t="shared" si="14"/>
        <v>0</v>
      </c>
      <c r="DE37" s="178">
        <f t="shared" si="14"/>
        <v>0</v>
      </c>
      <c r="DF37" s="178">
        <f t="shared" si="14"/>
        <v>33099.919999999998</v>
      </c>
      <c r="DG37" s="178">
        <f t="shared" si="14"/>
        <v>0</v>
      </c>
      <c r="DH37" s="178">
        <f t="shared" si="14"/>
        <v>33099.919999999998</v>
      </c>
      <c r="DI37" s="178">
        <f t="shared" si="14"/>
        <v>0</v>
      </c>
      <c r="DJ37" s="178">
        <f t="shared" si="14"/>
        <v>0</v>
      </c>
      <c r="DK37" s="178">
        <f t="shared" si="14"/>
        <v>0</v>
      </c>
      <c r="DL37" s="178">
        <f t="shared" si="14"/>
        <v>0</v>
      </c>
      <c r="DM37" s="178">
        <f t="shared" si="14"/>
        <v>0</v>
      </c>
      <c r="DN37" s="178">
        <f t="shared" si="14"/>
        <v>0</v>
      </c>
      <c r="DO37" s="178">
        <f t="shared" si="14"/>
        <v>0</v>
      </c>
      <c r="DP37" s="178">
        <f t="shared" si="14"/>
        <v>0</v>
      </c>
      <c r="DQ37" s="178">
        <f t="shared" si="14"/>
        <v>0</v>
      </c>
      <c r="DR37" s="178">
        <f t="shared" si="14"/>
        <v>0</v>
      </c>
      <c r="DS37" s="178">
        <f t="shared" si="14"/>
        <v>0</v>
      </c>
      <c r="DT37" s="178">
        <f t="shared" si="14"/>
        <v>0</v>
      </c>
      <c r="DU37" s="178">
        <f t="shared" si="14"/>
        <v>0</v>
      </c>
      <c r="DV37" s="178">
        <f t="shared" si="14"/>
        <v>32199.957999999999</v>
      </c>
      <c r="DW37" s="178">
        <f t="shared" si="14"/>
        <v>0</v>
      </c>
      <c r="DX37" s="178">
        <f t="shared" si="14"/>
        <v>32199.957999999999</v>
      </c>
      <c r="DY37" s="178">
        <f t="shared" si="14"/>
        <v>0</v>
      </c>
      <c r="DZ37" s="178">
        <f t="shared" si="14"/>
        <v>0</v>
      </c>
      <c r="EA37" s="178">
        <f t="shared" si="14"/>
        <v>34889.449999999997</v>
      </c>
      <c r="EB37" s="178">
        <f t="shared" si="14"/>
        <v>0</v>
      </c>
      <c r="EC37" s="178">
        <f t="shared" si="14"/>
        <v>34889.449999999997</v>
      </c>
      <c r="ED37" s="178">
        <f t="shared" si="14"/>
        <v>0</v>
      </c>
      <c r="EE37" s="178">
        <f t="shared" si="14"/>
        <v>0</v>
      </c>
      <c r="EF37" s="178">
        <f t="shared" ref="EF37:ET37" si="15">EF38+EF39+EF40+EF41+EF42</f>
        <v>0</v>
      </c>
      <c r="EG37" s="178">
        <f t="shared" si="15"/>
        <v>0</v>
      </c>
      <c r="EH37" s="178">
        <f t="shared" si="15"/>
        <v>36231.258000000002</v>
      </c>
      <c r="EI37" s="178">
        <f t="shared" si="15"/>
        <v>0</v>
      </c>
      <c r="EJ37" s="178">
        <f t="shared" si="15"/>
        <v>0</v>
      </c>
      <c r="EK37" s="178">
        <f t="shared" si="15"/>
        <v>28714.696</v>
      </c>
      <c r="EL37" s="178">
        <f t="shared" si="15"/>
        <v>0</v>
      </c>
      <c r="EM37" s="178">
        <f t="shared" si="15"/>
        <v>33099.919999999998</v>
      </c>
      <c r="EN37" s="178">
        <f t="shared" si="15"/>
        <v>0</v>
      </c>
      <c r="EO37" s="178">
        <f t="shared" si="15"/>
        <v>0</v>
      </c>
      <c r="EP37" s="178">
        <f t="shared" si="15"/>
        <v>0</v>
      </c>
      <c r="EQ37" s="178">
        <f t="shared" si="15"/>
        <v>0</v>
      </c>
      <c r="ER37" s="178">
        <f t="shared" si="15"/>
        <v>0</v>
      </c>
      <c r="ES37" s="178">
        <f t="shared" si="15"/>
        <v>0</v>
      </c>
      <c r="ET37" s="178">
        <f t="shared" si="15"/>
        <v>0</v>
      </c>
      <c r="EU37" s="190" t="s">
        <v>216</v>
      </c>
    </row>
    <row r="38" spans="1:151" s="138" customFormat="1" ht="94.5" x14ac:dyDescent="0.25">
      <c r="A38" s="172"/>
      <c r="B38" s="21"/>
      <c r="C38" s="35" t="s">
        <v>158</v>
      </c>
      <c r="D38" s="35" t="s">
        <v>210</v>
      </c>
      <c r="E38" s="173" t="s">
        <v>200</v>
      </c>
      <c r="F38" s="35" t="s">
        <v>201</v>
      </c>
      <c r="G38" s="142">
        <f t="shared" si="3"/>
        <v>141116.14799999999</v>
      </c>
      <c r="H38" s="142">
        <f t="shared" si="4"/>
        <v>0</v>
      </c>
      <c r="I38" s="142">
        <v>0</v>
      </c>
      <c r="J38" s="142">
        <v>0</v>
      </c>
      <c r="K38" s="142">
        <v>0</v>
      </c>
      <c r="L38" s="142">
        <v>0</v>
      </c>
      <c r="M38" s="142">
        <f t="shared" si="5"/>
        <v>32200</v>
      </c>
      <c r="N38" s="142">
        <v>0</v>
      </c>
      <c r="O38" s="142">
        <v>32200</v>
      </c>
      <c r="P38" s="142">
        <v>0</v>
      </c>
      <c r="Q38" s="142">
        <v>0</v>
      </c>
      <c r="R38" s="142">
        <f t="shared" si="6"/>
        <v>34889.5</v>
      </c>
      <c r="S38" s="38">
        <v>0</v>
      </c>
      <c r="T38" s="142">
        <v>34889.5</v>
      </c>
      <c r="U38" s="142">
        <v>0</v>
      </c>
      <c r="V38" s="142">
        <v>0</v>
      </c>
      <c r="W38" s="142">
        <f t="shared" si="7"/>
        <v>36231.300000000003</v>
      </c>
      <c r="X38" s="142">
        <v>0</v>
      </c>
      <c r="Y38" s="142">
        <v>36231.300000000003</v>
      </c>
      <c r="Z38" s="142">
        <v>0</v>
      </c>
      <c r="AA38" s="142">
        <v>0</v>
      </c>
      <c r="AB38" s="142">
        <f>AC38+AD38+AE38+AF38</f>
        <v>37795.347999999998</v>
      </c>
      <c r="AC38" s="142"/>
      <c r="AD38" s="142">
        <v>37795.347999999998</v>
      </c>
      <c r="AE38" s="142">
        <v>0</v>
      </c>
      <c r="AF38" s="142">
        <v>0</v>
      </c>
      <c r="AG38" s="142">
        <f>AH38+AI38+AJ38+AK38</f>
        <v>0</v>
      </c>
      <c r="AH38" s="142">
        <v>0</v>
      </c>
      <c r="AI38" s="142">
        <v>0</v>
      </c>
      <c r="AJ38" s="142">
        <v>0</v>
      </c>
      <c r="AK38" s="142">
        <v>0</v>
      </c>
      <c r="AL38" s="142">
        <v>0</v>
      </c>
      <c r="AM38" s="142">
        <v>0</v>
      </c>
      <c r="AN38" s="142">
        <v>0</v>
      </c>
      <c r="AO38" s="142">
        <v>0</v>
      </c>
      <c r="AP38" s="142">
        <v>0</v>
      </c>
      <c r="AQ38" s="142">
        <v>0</v>
      </c>
      <c r="AR38" s="142">
        <v>0</v>
      </c>
      <c r="AS38" s="142">
        <v>0</v>
      </c>
      <c r="AT38" s="142">
        <v>0</v>
      </c>
      <c r="AU38" s="142">
        <v>0</v>
      </c>
      <c r="AV38" s="142">
        <v>0</v>
      </c>
      <c r="AW38" s="142">
        <v>0</v>
      </c>
      <c r="AX38" s="142">
        <v>0</v>
      </c>
      <c r="AY38" s="142">
        <v>0</v>
      </c>
      <c r="AZ38" s="142">
        <v>0</v>
      </c>
      <c r="BA38" s="142">
        <v>0</v>
      </c>
      <c r="BB38" s="142">
        <v>0</v>
      </c>
      <c r="BC38" s="142">
        <v>0</v>
      </c>
      <c r="BD38" s="142">
        <v>0</v>
      </c>
      <c r="BE38" s="142">
        <v>0</v>
      </c>
      <c r="BF38" s="142">
        <f t="shared" si="8"/>
        <v>131158.34299999999</v>
      </c>
      <c r="BG38" s="142">
        <v>0</v>
      </c>
      <c r="BH38" s="142">
        <v>0</v>
      </c>
      <c r="BI38" s="142">
        <v>0</v>
      </c>
      <c r="BJ38" s="142">
        <v>0</v>
      </c>
      <c r="BK38" s="142">
        <v>0</v>
      </c>
      <c r="BL38" s="142">
        <f>BN38</f>
        <v>32199.957999999999</v>
      </c>
      <c r="BM38" s="142">
        <v>0</v>
      </c>
      <c r="BN38" s="142">
        <v>32199.957999999999</v>
      </c>
      <c r="BO38" s="142"/>
      <c r="BP38" s="142"/>
      <c r="BQ38" s="142">
        <f>BS38</f>
        <v>34889.449999999997</v>
      </c>
      <c r="BR38" s="142"/>
      <c r="BS38" s="142">
        <v>34889.449999999997</v>
      </c>
      <c r="BT38" s="142"/>
      <c r="BU38" s="142"/>
      <c r="BV38" s="142">
        <f>BX38</f>
        <v>36231.258000000002</v>
      </c>
      <c r="BW38" s="142"/>
      <c r="BX38" s="142">
        <v>36231.258000000002</v>
      </c>
      <c r="BY38" s="142">
        <v>0</v>
      </c>
      <c r="BZ38" s="142">
        <v>0</v>
      </c>
      <c r="CA38" s="142">
        <f>CC38</f>
        <v>27837.677</v>
      </c>
      <c r="CB38" s="142">
        <v>0</v>
      </c>
      <c r="CC38" s="142">
        <v>27837.677</v>
      </c>
      <c r="CD38" s="142">
        <v>0</v>
      </c>
      <c r="CE38" s="142">
        <v>0</v>
      </c>
      <c r="CF38" s="142">
        <v>0</v>
      </c>
      <c r="CG38" s="142">
        <v>0</v>
      </c>
      <c r="CH38" s="142">
        <v>0</v>
      </c>
      <c r="CI38" s="142">
        <v>0</v>
      </c>
      <c r="CJ38" s="142">
        <v>0</v>
      </c>
      <c r="CK38" s="142">
        <f t="shared" si="9"/>
        <v>131158.34299999999</v>
      </c>
      <c r="CL38" s="142">
        <v>0</v>
      </c>
      <c r="CM38" s="142">
        <v>0</v>
      </c>
      <c r="CN38" s="142">
        <v>0</v>
      </c>
      <c r="CO38" s="142">
        <v>0</v>
      </c>
      <c r="CP38" s="142">
        <v>0</v>
      </c>
      <c r="CQ38" s="142">
        <f>CS38</f>
        <v>32199.957999999999</v>
      </c>
      <c r="CR38" s="142">
        <v>0</v>
      </c>
      <c r="CS38" s="142">
        <v>32199.957999999999</v>
      </c>
      <c r="CT38" s="142">
        <v>0</v>
      </c>
      <c r="CU38" s="142">
        <v>0</v>
      </c>
      <c r="CV38" s="142">
        <f>CX38</f>
        <v>34889.449999999997</v>
      </c>
      <c r="CW38" s="142">
        <v>0</v>
      </c>
      <c r="CX38" s="142">
        <v>34889.449999999997</v>
      </c>
      <c r="CY38" s="142">
        <v>0</v>
      </c>
      <c r="CZ38" s="142">
        <v>0</v>
      </c>
      <c r="DA38" s="142">
        <f>DC38</f>
        <v>36231.258000000002</v>
      </c>
      <c r="DB38" s="142">
        <v>0</v>
      </c>
      <c r="DC38" s="142">
        <v>36231.258000000002</v>
      </c>
      <c r="DD38" s="142">
        <v>0</v>
      </c>
      <c r="DE38" s="142">
        <v>0</v>
      </c>
      <c r="DF38" s="142">
        <f>DH38</f>
        <v>27837.677</v>
      </c>
      <c r="DG38" s="142">
        <v>0</v>
      </c>
      <c r="DH38" s="142">
        <v>27837.677</v>
      </c>
      <c r="DI38" s="142">
        <v>0</v>
      </c>
      <c r="DJ38" s="142">
        <v>0</v>
      </c>
      <c r="DK38" s="142">
        <v>0</v>
      </c>
      <c r="DL38" s="142">
        <v>0</v>
      </c>
      <c r="DM38" s="142">
        <v>0</v>
      </c>
      <c r="DN38" s="142">
        <v>0</v>
      </c>
      <c r="DO38" s="142">
        <v>0</v>
      </c>
      <c r="DP38" s="142">
        <v>0</v>
      </c>
      <c r="DQ38" s="142">
        <v>0</v>
      </c>
      <c r="DR38" s="142">
        <v>0</v>
      </c>
      <c r="DS38" s="142">
        <v>0</v>
      </c>
      <c r="DT38" s="142">
        <v>0</v>
      </c>
      <c r="DU38" s="142">
        <v>0</v>
      </c>
      <c r="DV38" s="142">
        <f>DX38</f>
        <v>32199.957999999999</v>
      </c>
      <c r="DW38" s="142"/>
      <c r="DX38" s="142">
        <v>32199.957999999999</v>
      </c>
      <c r="DY38" s="142"/>
      <c r="DZ38" s="142"/>
      <c r="EA38" s="142">
        <f>EC38</f>
        <v>34889.449999999997</v>
      </c>
      <c r="EB38" s="142"/>
      <c r="EC38" s="142">
        <v>34889.449999999997</v>
      </c>
      <c r="ED38" s="142">
        <v>0</v>
      </c>
      <c r="EE38" s="142">
        <v>0</v>
      </c>
      <c r="EF38" s="142">
        <v>0</v>
      </c>
      <c r="EG38" s="142">
        <v>0</v>
      </c>
      <c r="EH38" s="142">
        <v>36231.258000000002</v>
      </c>
      <c r="EI38" s="142">
        <v>0</v>
      </c>
      <c r="EJ38" s="142">
        <v>0</v>
      </c>
      <c r="EK38" s="142">
        <f>EM38</f>
        <v>27837.677</v>
      </c>
      <c r="EL38" s="142">
        <v>0</v>
      </c>
      <c r="EM38" s="142">
        <v>27837.677</v>
      </c>
      <c r="EN38" s="142">
        <v>0</v>
      </c>
      <c r="EO38" s="142">
        <v>0</v>
      </c>
      <c r="EP38" s="142">
        <v>0</v>
      </c>
      <c r="EQ38" s="142">
        <v>0</v>
      </c>
      <c r="ER38" s="142">
        <v>0</v>
      </c>
      <c r="ES38" s="142">
        <v>0</v>
      </c>
      <c r="ET38" s="142">
        <v>0</v>
      </c>
      <c r="EU38" s="158" t="s">
        <v>216</v>
      </c>
    </row>
    <row r="39" spans="1:151" s="156" customFormat="1" ht="110.25" x14ac:dyDescent="0.25">
      <c r="A39" s="172"/>
      <c r="B39" s="21"/>
      <c r="C39" s="35" t="s">
        <v>159</v>
      </c>
      <c r="D39" s="35" t="s">
        <v>209</v>
      </c>
      <c r="E39" s="173" t="s">
        <v>196</v>
      </c>
      <c r="F39" s="163" t="s">
        <v>131</v>
      </c>
      <c r="G39" s="142">
        <f t="shared" si="3"/>
        <v>18338.212</v>
      </c>
      <c r="H39" s="142">
        <f t="shared" si="4"/>
        <v>0</v>
      </c>
      <c r="I39" s="142">
        <v>0</v>
      </c>
      <c r="J39" s="142">
        <v>0</v>
      </c>
      <c r="K39" s="142">
        <v>0</v>
      </c>
      <c r="L39" s="142">
        <v>0</v>
      </c>
      <c r="M39" s="142">
        <f t="shared" si="5"/>
        <v>0</v>
      </c>
      <c r="N39" s="142">
        <v>0</v>
      </c>
      <c r="O39" s="142">
        <v>0</v>
      </c>
      <c r="P39" s="142">
        <v>0</v>
      </c>
      <c r="Q39" s="142">
        <v>0</v>
      </c>
      <c r="R39" s="142">
        <f t="shared" si="6"/>
        <v>0</v>
      </c>
      <c r="S39" s="142">
        <v>0</v>
      </c>
      <c r="T39" s="142">
        <v>0</v>
      </c>
      <c r="U39" s="142">
        <v>0</v>
      </c>
      <c r="V39" s="142">
        <v>0</v>
      </c>
      <c r="W39" s="142">
        <f t="shared" si="7"/>
        <v>0</v>
      </c>
      <c r="X39" s="142">
        <v>0</v>
      </c>
      <c r="Y39" s="142">
        <v>0</v>
      </c>
      <c r="Z39" s="142">
        <v>0</v>
      </c>
      <c r="AA39" s="142">
        <v>0</v>
      </c>
      <c r="AB39" s="142">
        <f>AD39</f>
        <v>4385.2240000000002</v>
      </c>
      <c r="AC39" s="142">
        <v>0</v>
      </c>
      <c r="AD39" s="142">
        <v>4385.2240000000002</v>
      </c>
      <c r="AE39" s="142">
        <v>0</v>
      </c>
      <c r="AF39" s="142">
        <v>0</v>
      </c>
      <c r="AG39" s="142">
        <f>AI39</f>
        <v>6976.4939999999997</v>
      </c>
      <c r="AH39" s="142">
        <v>0</v>
      </c>
      <c r="AI39" s="142">
        <v>6976.4939999999997</v>
      </c>
      <c r="AJ39" s="142">
        <v>0</v>
      </c>
      <c r="AK39" s="142">
        <v>0</v>
      </c>
      <c r="AL39" s="142">
        <f>AN39</f>
        <v>6976.4939999999997</v>
      </c>
      <c r="AM39" s="142">
        <v>0</v>
      </c>
      <c r="AN39" s="142">
        <v>6976.4939999999997</v>
      </c>
      <c r="AO39" s="142">
        <v>0</v>
      </c>
      <c r="AP39" s="142">
        <v>0</v>
      </c>
      <c r="AQ39" s="142">
        <v>0</v>
      </c>
      <c r="AR39" s="142">
        <v>0</v>
      </c>
      <c r="AS39" s="142">
        <v>0</v>
      </c>
      <c r="AT39" s="142">
        <v>0</v>
      </c>
      <c r="AU39" s="142">
        <v>0</v>
      </c>
      <c r="AV39" s="142">
        <v>0</v>
      </c>
      <c r="AW39" s="142">
        <v>0</v>
      </c>
      <c r="AX39" s="142">
        <v>0</v>
      </c>
      <c r="AY39" s="142">
        <v>0</v>
      </c>
      <c r="AZ39" s="142">
        <v>0</v>
      </c>
      <c r="BA39" s="142">
        <v>0</v>
      </c>
      <c r="BB39" s="142">
        <v>0</v>
      </c>
      <c r="BC39" s="142">
        <v>0</v>
      </c>
      <c r="BD39" s="142">
        <v>0</v>
      </c>
      <c r="BE39" s="142">
        <v>0</v>
      </c>
      <c r="BF39" s="142">
        <f t="shared" si="8"/>
        <v>4385.2240000000002</v>
      </c>
      <c r="BG39" s="142">
        <v>0</v>
      </c>
      <c r="BH39" s="142">
        <v>0</v>
      </c>
      <c r="BI39" s="142">
        <v>0</v>
      </c>
      <c r="BJ39" s="142">
        <v>0</v>
      </c>
      <c r="BK39" s="142">
        <v>0</v>
      </c>
      <c r="BL39" s="142">
        <v>0</v>
      </c>
      <c r="BM39" s="142">
        <v>0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0</v>
      </c>
      <c r="BV39" s="142">
        <v>0</v>
      </c>
      <c r="BW39" s="142">
        <v>0</v>
      </c>
      <c r="BX39" s="142">
        <v>0</v>
      </c>
      <c r="BY39" s="142">
        <v>0</v>
      </c>
      <c r="BZ39" s="142">
        <v>0</v>
      </c>
      <c r="CA39" s="142">
        <f>CC39</f>
        <v>4385.2240000000002</v>
      </c>
      <c r="CB39" s="142">
        <v>0</v>
      </c>
      <c r="CC39" s="142">
        <v>4385.2240000000002</v>
      </c>
      <c r="CD39" s="142">
        <v>0</v>
      </c>
      <c r="CE39" s="142">
        <v>0</v>
      </c>
      <c r="CF39" s="142">
        <v>0</v>
      </c>
      <c r="CG39" s="142">
        <v>0</v>
      </c>
      <c r="CH39" s="142">
        <v>0</v>
      </c>
      <c r="CI39" s="142">
        <v>0</v>
      </c>
      <c r="CJ39" s="142">
        <v>0</v>
      </c>
      <c r="CK39" s="142">
        <f t="shared" si="9"/>
        <v>4385.2240000000002</v>
      </c>
      <c r="CL39" s="142">
        <v>0</v>
      </c>
      <c r="CM39" s="142">
        <v>0</v>
      </c>
      <c r="CN39" s="142">
        <v>0</v>
      </c>
      <c r="CO39" s="142">
        <v>0</v>
      </c>
      <c r="CP39" s="142">
        <v>0</v>
      </c>
      <c r="CQ39" s="142">
        <v>0</v>
      </c>
      <c r="CR39" s="142">
        <v>0</v>
      </c>
      <c r="CS39" s="142">
        <v>0</v>
      </c>
      <c r="CT39" s="142">
        <v>0</v>
      </c>
      <c r="CU39" s="142">
        <v>0</v>
      </c>
      <c r="CV39" s="142">
        <v>0</v>
      </c>
      <c r="CW39" s="142">
        <v>0</v>
      </c>
      <c r="CX39" s="142">
        <v>0</v>
      </c>
      <c r="CY39" s="142">
        <v>0</v>
      </c>
      <c r="CZ39" s="142">
        <v>0</v>
      </c>
      <c r="DA39" s="142">
        <v>0</v>
      </c>
      <c r="DB39" s="142">
        <v>0</v>
      </c>
      <c r="DC39" s="142">
        <v>0</v>
      </c>
      <c r="DD39" s="142">
        <v>0</v>
      </c>
      <c r="DE39" s="142">
        <v>0</v>
      </c>
      <c r="DF39" s="142">
        <f>DH39</f>
        <v>4385.2240000000002</v>
      </c>
      <c r="DG39" s="142">
        <v>0</v>
      </c>
      <c r="DH39" s="142">
        <v>4385.2240000000002</v>
      </c>
      <c r="DI39" s="142">
        <v>0</v>
      </c>
      <c r="DJ39" s="142">
        <v>0</v>
      </c>
      <c r="DK39" s="142">
        <v>0</v>
      </c>
      <c r="DL39" s="142">
        <v>0</v>
      </c>
      <c r="DM39" s="142">
        <v>0</v>
      </c>
      <c r="DN39" s="142">
        <v>0</v>
      </c>
      <c r="DO39" s="142">
        <v>0</v>
      </c>
      <c r="DP39" s="142">
        <v>0</v>
      </c>
      <c r="DQ39" s="142">
        <v>0</v>
      </c>
      <c r="DR39" s="142">
        <v>0</v>
      </c>
      <c r="DS39" s="142">
        <v>0</v>
      </c>
      <c r="DT39" s="142">
        <v>0</v>
      </c>
      <c r="DU39" s="142">
        <v>0</v>
      </c>
      <c r="DV39" s="142">
        <v>0</v>
      </c>
      <c r="DW39" s="142">
        <v>0</v>
      </c>
      <c r="DX39" s="142">
        <v>0</v>
      </c>
      <c r="DY39" s="142">
        <v>0</v>
      </c>
      <c r="DZ39" s="142">
        <v>0</v>
      </c>
      <c r="EA39" s="142">
        <v>0</v>
      </c>
      <c r="EB39" s="142">
        <v>0</v>
      </c>
      <c r="EC39" s="142">
        <v>0</v>
      </c>
      <c r="ED39" s="142">
        <v>0</v>
      </c>
      <c r="EE39" s="142">
        <v>0</v>
      </c>
      <c r="EF39" s="142">
        <v>0</v>
      </c>
      <c r="EG39" s="142">
        <v>0</v>
      </c>
      <c r="EH39" s="142">
        <v>0</v>
      </c>
      <c r="EI39" s="142">
        <v>0</v>
      </c>
      <c r="EJ39" s="142">
        <v>0</v>
      </c>
      <c r="EK39" s="142">
        <v>0</v>
      </c>
      <c r="EL39" s="142">
        <v>0</v>
      </c>
      <c r="EM39" s="142">
        <v>4385.2240000000002</v>
      </c>
      <c r="EN39" s="142">
        <v>0</v>
      </c>
      <c r="EO39" s="142">
        <v>0</v>
      </c>
      <c r="EP39" s="142">
        <v>0</v>
      </c>
      <c r="EQ39" s="142">
        <v>0</v>
      </c>
      <c r="ER39" s="142">
        <v>0</v>
      </c>
      <c r="ES39" s="142">
        <v>0</v>
      </c>
      <c r="ET39" s="142">
        <v>0</v>
      </c>
      <c r="EU39" s="158" t="s">
        <v>216</v>
      </c>
    </row>
    <row r="40" spans="1:151" s="157" customFormat="1" ht="157.5" x14ac:dyDescent="0.25">
      <c r="A40" s="172"/>
      <c r="B40" s="21"/>
      <c r="C40" s="35" t="s">
        <v>160</v>
      </c>
      <c r="D40" s="158" t="s">
        <v>211</v>
      </c>
      <c r="E40" s="173" t="s">
        <v>196</v>
      </c>
      <c r="F40" s="168" t="s">
        <v>214</v>
      </c>
      <c r="G40" s="142">
        <f t="shared" si="3"/>
        <v>24237.87</v>
      </c>
      <c r="H40" s="142">
        <f t="shared" si="4"/>
        <v>0</v>
      </c>
      <c r="I40" s="142">
        <v>0</v>
      </c>
      <c r="J40" s="142">
        <v>0</v>
      </c>
      <c r="K40" s="142">
        <v>0</v>
      </c>
      <c r="L40" s="142">
        <v>0</v>
      </c>
      <c r="M40" s="142">
        <f t="shared" si="5"/>
        <v>0</v>
      </c>
      <c r="N40" s="142">
        <v>0</v>
      </c>
      <c r="O40" s="142">
        <v>0</v>
      </c>
      <c r="P40" s="142">
        <v>0</v>
      </c>
      <c r="Q40" s="142">
        <v>0</v>
      </c>
      <c r="R40" s="142">
        <f t="shared" si="6"/>
        <v>0</v>
      </c>
      <c r="S40" s="142">
        <v>0</v>
      </c>
      <c r="T40" s="142">
        <v>0</v>
      </c>
      <c r="U40" s="142">
        <v>0</v>
      </c>
      <c r="V40" s="142">
        <v>0</v>
      </c>
      <c r="W40" s="142">
        <f t="shared" si="7"/>
        <v>0</v>
      </c>
      <c r="X40" s="142">
        <v>0</v>
      </c>
      <c r="Y40" s="142">
        <v>0</v>
      </c>
      <c r="Z40" s="142">
        <v>0</v>
      </c>
      <c r="AA40" s="142">
        <v>0</v>
      </c>
      <c r="AB40" s="142">
        <f>AD40</f>
        <v>12617.418</v>
      </c>
      <c r="AC40" s="142">
        <v>0</v>
      </c>
      <c r="AD40" s="142">
        <v>12617.418</v>
      </c>
      <c r="AE40" s="142">
        <v>0</v>
      </c>
      <c r="AF40" s="142">
        <v>0</v>
      </c>
      <c r="AG40" s="142">
        <f>AI40</f>
        <v>5170.8680000000004</v>
      </c>
      <c r="AH40" s="142">
        <v>0</v>
      </c>
      <c r="AI40" s="142">
        <v>5170.8680000000004</v>
      </c>
      <c r="AJ40" s="142">
        <v>0</v>
      </c>
      <c r="AK40" s="142">
        <v>0</v>
      </c>
      <c r="AL40" s="142">
        <f>AN40</f>
        <v>6449.5839999999998</v>
      </c>
      <c r="AM40" s="142">
        <v>0</v>
      </c>
      <c r="AN40" s="142">
        <v>6449.5839999999998</v>
      </c>
      <c r="AO40" s="142">
        <v>0</v>
      </c>
      <c r="AP40" s="142">
        <v>0</v>
      </c>
      <c r="AQ40" s="142">
        <v>0</v>
      </c>
      <c r="AR40" s="142">
        <v>0</v>
      </c>
      <c r="AS40" s="142">
        <v>0</v>
      </c>
      <c r="AT40" s="142">
        <v>0</v>
      </c>
      <c r="AU40" s="142">
        <v>0</v>
      </c>
      <c r="AV40" s="142">
        <v>0</v>
      </c>
      <c r="AW40" s="142">
        <v>0</v>
      </c>
      <c r="AX40" s="142">
        <v>0</v>
      </c>
      <c r="AY40" s="142">
        <v>0</v>
      </c>
      <c r="AZ40" s="142">
        <v>0</v>
      </c>
      <c r="BA40" s="142">
        <v>0</v>
      </c>
      <c r="BB40" s="142">
        <v>0</v>
      </c>
      <c r="BC40" s="142">
        <v>0</v>
      </c>
      <c r="BD40" s="142">
        <v>0</v>
      </c>
      <c r="BE40" s="142">
        <v>0</v>
      </c>
      <c r="BF40" s="142">
        <f t="shared" si="8"/>
        <v>877.01900000000001</v>
      </c>
      <c r="BG40" s="142">
        <v>0</v>
      </c>
      <c r="BH40" s="142">
        <v>0</v>
      </c>
      <c r="BI40" s="142">
        <v>0</v>
      </c>
      <c r="BJ40" s="142">
        <v>0</v>
      </c>
      <c r="BK40" s="142">
        <v>0</v>
      </c>
      <c r="BL40" s="142">
        <v>0</v>
      </c>
      <c r="BM40" s="142">
        <v>0</v>
      </c>
      <c r="BN40" s="142">
        <v>0</v>
      </c>
      <c r="BO40" s="142">
        <v>0</v>
      </c>
      <c r="BP40" s="142">
        <v>0</v>
      </c>
      <c r="BQ40" s="142">
        <v>0</v>
      </c>
      <c r="BR40" s="142">
        <v>0</v>
      </c>
      <c r="BS40" s="142">
        <v>0</v>
      </c>
      <c r="BT40" s="142">
        <v>0</v>
      </c>
      <c r="BU40" s="142">
        <v>0</v>
      </c>
      <c r="BV40" s="142">
        <v>0</v>
      </c>
      <c r="BW40" s="142">
        <v>0</v>
      </c>
      <c r="BX40" s="142">
        <v>0</v>
      </c>
      <c r="BY40" s="142">
        <v>0</v>
      </c>
      <c r="BZ40" s="142">
        <v>0</v>
      </c>
      <c r="CA40" s="142">
        <f>CC40</f>
        <v>877.01900000000001</v>
      </c>
      <c r="CB40" s="142">
        <v>0</v>
      </c>
      <c r="CC40" s="142">
        <v>877.01900000000001</v>
      </c>
      <c r="CD40" s="142">
        <v>0</v>
      </c>
      <c r="CE40" s="142">
        <v>0</v>
      </c>
      <c r="CF40" s="142">
        <v>0</v>
      </c>
      <c r="CG40" s="142">
        <v>0</v>
      </c>
      <c r="CH40" s="142">
        <v>0</v>
      </c>
      <c r="CI40" s="142">
        <v>0</v>
      </c>
      <c r="CJ40" s="142">
        <v>0</v>
      </c>
      <c r="CK40" s="142">
        <f t="shared" si="9"/>
        <v>877.01900000000001</v>
      </c>
      <c r="CL40" s="142">
        <v>0</v>
      </c>
      <c r="CM40" s="142">
        <v>0</v>
      </c>
      <c r="CN40" s="142">
        <v>0</v>
      </c>
      <c r="CO40" s="142">
        <v>0</v>
      </c>
      <c r="CP40" s="142">
        <v>0</v>
      </c>
      <c r="CQ40" s="142">
        <v>0</v>
      </c>
      <c r="CR40" s="142">
        <v>0</v>
      </c>
      <c r="CS40" s="142">
        <v>0</v>
      </c>
      <c r="CT40" s="142">
        <v>0</v>
      </c>
      <c r="CU40" s="142">
        <v>0</v>
      </c>
      <c r="CV40" s="142">
        <v>0</v>
      </c>
      <c r="CW40" s="142">
        <v>0</v>
      </c>
      <c r="CX40" s="142">
        <v>0</v>
      </c>
      <c r="CY40" s="142">
        <v>0</v>
      </c>
      <c r="CZ40" s="142">
        <v>0</v>
      </c>
      <c r="DA40" s="142">
        <v>0</v>
      </c>
      <c r="DB40" s="142">
        <v>0</v>
      </c>
      <c r="DC40" s="142">
        <v>0</v>
      </c>
      <c r="DD40" s="142">
        <v>0</v>
      </c>
      <c r="DE40" s="142">
        <v>0</v>
      </c>
      <c r="DF40" s="142">
        <f>DH40</f>
        <v>877.01900000000001</v>
      </c>
      <c r="DG40" s="142">
        <v>0</v>
      </c>
      <c r="DH40" s="142">
        <v>877.01900000000001</v>
      </c>
      <c r="DI40" s="142">
        <v>0</v>
      </c>
      <c r="DJ40" s="142">
        <v>0</v>
      </c>
      <c r="DK40" s="142">
        <v>0</v>
      </c>
      <c r="DL40" s="142">
        <v>0</v>
      </c>
      <c r="DM40" s="142">
        <v>0</v>
      </c>
      <c r="DN40" s="142">
        <v>0</v>
      </c>
      <c r="DO40" s="142">
        <v>0</v>
      </c>
      <c r="DP40" s="142">
        <v>0</v>
      </c>
      <c r="DQ40" s="142">
        <v>0</v>
      </c>
      <c r="DR40" s="142">
        <v>0</v>
      </c>
      <c r="DS40" s="142">
        <v>0</v>
      </c>
      <c r="DT40" s="142">
        <v>0</v>
      </c>
      <c r="DU40" s="142">
        <v>0</v>
      </c>
      <c r="DV40" s="142">
        <v>0</v>
      </c>
      <c r="DW40" s="142">
        <v>0</v>
      </c>
      <c r="DX40" s="142">
        <v>0</v>
      </c>
      <c r="DY40" s="142">
        <v>0</v>
      </c>
      <c r="DZ40" s="142">
        <v>0</v>
      </c>
      <c r="EA40" s="142">
        <v>0</v>
      </c>
      <c r="EB40" s="142">
        <v>0</v>
      </c>
      <c r="EC40" s="142">
        <v>0</v>
      </c>
      <c r="ED40" s="142">
        <v>0</v>
      </c>
      <c r="EE40" s="142">
        <v>0</v>
      </c>
      <c r="EF40" s="142">
        <v>0</v>
      </c>
      <c r="EG40" s="142">
        <v>0</v>
      </c>
      <c r="EH40" s="142">
        <v>0</v>
      </c>
      <c r="EI40" s="142">
        <v>0</v>
      </c>
      <c r="EJ40" s="142">
        <v>0</v>
      </c>
      <c r="EK40" s="142">
        <f>EM40</f>
        <v>877.01900000000001</v>
      </c>
      <c r="EL40" s="142">
        <v>0</v>
      </c>
      <c r="EM40" s="142">
        <v>877.01900000000001</v>
      </c>
      <c r="EN40" s="142">
        <v>0</v>
      </c>
      <c r="EO40" s="142">
        <v>0</v>
      </c>
      <c r="EP40" s="142">
        <v>0</v>
      </c>
      <c r="EQ40" s="142">
        <v>0</v>
      </c>
      <c r="ER40" s="142">
        <v>0</v>
      </c>
      <c r="ES40" s="142">
        <v>0</v>
      </c>
      <c r="ET40" s="142">
        <v>0</v>
      </c>
      <c r="EU40" s="158" t="s">
        <v>216</v>
      </c>
    </row>
    <row r="41" spans="1:151" ht="126" x14ac:dyDescent="0.25">
      <c r="A41" s="172"/>
      <c r="B41" s="21"/>
      <c r="C41" s="35" t="s">
        <v>161</v>
      </c>
      <c r="D41" s="158" t="s">
        <v>212</v>
      </c>
      <c r="E41" s="173" t="s">
        <v>196</v>
      </c>
      <c r="F41" s="158" t="s">
        <v>213</v>
      </c>
      <c r="G41" s="142">
        <f t="shared" si="3"/>
        <v>0</v>
      </c>
      <c r="H41" s="142">
        <f t="shared" si="4"/>
        <v>0</v>
      </c>
      <c r="I41" s="142">
        <v>0</v>
      </c>
      <c r="J41" s="142">
        <v>0</v>
      </c>
      <c r="K41" s="142">
        <v>0</v>
      </c>
      <c r="L41" s="142">
        <v>0</v>
      </c>
      <c r="M41" s="142">
        <f t="shared" si="5"/>
        <v>0</v>
      </c>
      <c r="N41" s="142">
        <v>0</v>
      </c>
      <c r="O41" s="142">
        <v>0</v>
      </c>
      <c r="P41" s="142">
        <v>0</v>
      </c>
      <c r="Q41" s="142">
        <v>0</v>
      </c>
      <c r="R41" s="142">
        <f t="shared" si="6"/>
        <v>0</v>
      </c>
      <c r="S41" s="142">
        <v>0</v>
      </c>
      <c r="T41" s="142">
        <v>0</v>
      </c>
      <c r="U41" s="142">
        <v>0</v>
      </c>
      <c r="V41" s="142">
        <v>0</v>
      </c>
      <c r="W41" s="142">
        <f t="shared" si="7"/>
        <v>0</v>
      </c>
      <c r="X41" s="142">
        <v>0</v>
      </c>
      <c r="Y41" s="142">
        <v>0</v>
      </c>
      <c r="Z41" s="142">
        <v>0</v>
      </c>
      <c r="AA41" s="142">
        <v>0</v>
      </c>
      <c r="AB41" s="142">
        <v>0</v>
      </c>
      <c r="AC41" s="142">
        <v>0</v>
      </c>
      <c r="AD41" s="142">
        <v>0</v>
      </c>
      <c r="AE41" s="142">
        <v>0</v>
      </c>
      <c r="AF41" s="142">
        <v>0</v>
      </c>
      <c r="AG41" s="142">
        <v>0</v>
      </c>
      <c r="AH41" s="142">
        <v>0</v>
      </c>
      <c r="AI41" s="142">
        <v>0</v>
      </c>
      <c r="AJ41" s="142">
        <v>0</v>
      </c>
      <c r="AK41" s="142">
        <v>0</v>
      </c>
      <c r="AL41" s="142">
        <v>0</v>
      </c>
      <c r="AM41" s="142">
        <v>0</v>
      </c>
      <c r="AN41" s="142">
        <v>0</v>
      </c>
      <c r="AO41" s="142">
        <v>0</v>
      </c>
      <c r="AP41" s="142">
        <v>0</v>
      </c>
      <c r="AQ41" s="142">
        <v>0</v>
      </c>
      <c r="AR41" s="142">
        <v>0</v>
      </c>
      <c r="AS41" s="142">
        <v>0</v>
      </c>
      <c r="AT41" s="142">
        <v>0</v>
      </c>
      <c r="AU41" s="142">
        <v>0</v>
      </c>
      <c r="AV41" s="142">
        <v>0</v>
      </c>
      <c r="AW41" s="142">
        <v>0</v>
      </c>
      <c r="AX41" s="142">
        <v>0</v>
      </c>
      <c r="AY41" s="142">
        <v>0</v>
      </c>
      <c r="AZ41" s="142">
        <v>0</v>
      </c>
      <c r="BA41" s="142">
        <v>0</v>
      </c>
      <c r="BB41" s="142">
        <v>0</v>
      </c>
      <c r="BC41" s="142">
        <v>0</v>
      </c>
      <c r="BD41" s="142">
        <v>0</v>
      </c>
      <c r="BE41" s="142">
        <v>0</v>
      </c>
      <c r="BF41" s="142">
        <f t="shared" si="8"/>
        <v>0</v>
      </c>
      <c r="BG41" s="142">
        <v>0</v>
      </c>
      <c r="BH41" s="142">
        <v>0</v>
      </c>
      <c r="BI41" s="142">
        <v>0</v>
      </c>
      <c r="BJ41" s="142">
        <v>0</v>
      </c>
      <c r="BK41" s="142">
        <v>0</v>
      </c>
      <c r="BL41" s="142">
        <v>0</v>
      </c>
      <c r="BM41" s="142">
        <v>0</v>
      </c>
      <c r="BN41" s="142">
        <v>0</v>
      </c>
      <c r="BO41" s="142">
        <v>0</v>
      </c>
      <c r="BP41" s="142">
        <v>0</v>
      </c>
      <c r="BQ41" s="142">
        <v>0</v>
      </c>
      <c r="BR41" s="142">
        <v>0</v>
      </c>
      <c r="BS41" s="142">
        <v>0</v>
      </c>
      <c r="BT41" s="142">
        <v>0</v>
      </c>
      <c r="BU41" s="142">
        <v>0</v>
      </c>
      <c r="BV41" s="142">
        <v>0</v>
      </c>
      <c r="BW41" s="142">
        <v>0</v>
      </c>
      <c r="BX41" s="142">
        <v>0</v>
      </c>
      <c r="BY41" s="142">
        <v>0</v>
      </c>
      <c r="BZ41" s="142">
        <v>0</v>
      </c>
      <c r="CA41" s="142">
        <v>0</v>
      </c>
      <c r="CB41" s="142">
        <v>0</v>
      </c>
      <c r="CC41" s="142">
        <v>0</v>
      </c>
      <c r="CD41" s="142">
        <v>0</v>
      </c>
      <c r="CE41" s="142">
        <v>0</v>
      </c>
      <c r="CF41" s="142">
        <v>0</v>
      </c>
      <c r="CG41" s="142">
        <v>0</v>
      </c>
      <c r="CH41" s="142">
        <v>0</v>
      </c>
      <c r="CI41" s="142">
        <v>0</v>
      </c>
      <c r="CJ41" s="142">
        <v>0</v>
      </c>
      <c r="CK41" s="142">
        <f t="shared" si="9"/>
        <v>0</v>
      </c>
      <c r="CL41" s="142">
        <v>0</v>
      </c>
      <c r="CM41" s="142">
        <v>0</v>
      </c>
      <c r="CN41" s="142">
        <v>0</v>
      </c>
      <c r="CO41" s="142">
        <v>0</v>
      </c>
      <c r="CP41" s="142">
        <v>0</v>
      </c>
      <c r="CQ41" s="142">
        <v>0</v>
      </c>
      <c r="CR41" s="142">
        <v>0</v>
      </c>
      <c r="CS41" s="142">
        <v>0</v>
      </c>
      <c r="CT41" s="142">
        <v>0</v>
      </c>
      <c r="CU41" s="142">
        <v>0</v>
      </c>
      <c r="CV41" s="142">
        <v>0</v>
      </c>
      <c r="CW41" s="142">
        <v>0</v>
      </c>
      <c r="CX41" s="142">
        <v>0</v>
      </c>
      <c r="CY41" s="142">
        <v>0</v>
      </c>
      <c r="CZ41" s="142">
        <v>0</v>
      </c>
      <c r="DA41" s="142">
        <v>0</v>
      </c>
      <c r="DB41" s="142">
        <v>0</v>
      </c>
      <c r="DC41" s="142">
        <v>0</v>
      </c>
      <c r="DD41" s="142">
        <v>0</v>
      </c>
      <c r="DE41" s="142">
        <v>0</v>
      </c>
      <c r="DF41" s="142">
        <v>0</v>
      </c>
      <c r="DG41" s="142">
        <v>0</v>
      </c>
      <c r="DH41" s="142">
        <v>0</v>
      </c>
      <c r="DI41" s="142">
        <v>0</v>
      </c>
      <c r="DJ41" s="142">
        <v>0</v>
      </c>
      <c r="DK41" s="142">
        <v>0</v>
      </c>
      <c r="DL41" s="142">
        <v>0</v>
      </c>
      <c r="DM41" s="142">
        <v>0</v>
      </c>
      <c r="DN41" s="142">
        <v>0</v>
      </c>
      <c r="DO41" s="142">
        <v>0</v>
      </c>
      <c r="DP41" s="142">
        <v>0</v>
      </c>
      <c r="DQ41" s="142">
        <v>0</v>
      </c>
      <c r="DR41" s="142">
        <v>0</v>
      </c>
      <c r="DS41" s="142">
        <v>0</v>
      </c>
      <c r="DT41" s="142">
        <v>0</v>
      </c>
      <c r="DU41" s="142">
        <v>0</v>
      </c>
      <c r="DV41" s="142">
        <v>0</v>
      </c>
      <c r="DW41" s="142">
        <v>0</v>
      </c>
      <c r="DX41" s="142">
        <v>0</v>
      </c>
      <c r="DY41" s="142">
        <v>0</v>
      </c>
      <c r="DZ41" s="142">
        <v>0</v>
      </c>
      <c r="EA41" s="142">
        <v>0</v>
      </c>
      <c r="EB41" s="142">
        <v>0</v>
      </c>
      <c r="EC41" s="142">
        <v>0</v>
      </c>
      <c r="ED41" s="142">
        <v>0</v>
      </c>
      <c r="EE41" s="142">
        <v>0</v>
      </c>
      <c r="EF41" s="142">
        <v>0</v>
      </c>
      <c r="EG41" s="142">
        <v>0</v>
      </c>
      <c r="EH41" s="142">
        <v>0</v>
      </c>
      <c r="EI41" s="142">
        <v>0</v>
      </c>
      <c r="EJ41" s="142">
        <v>0</v>
      </c>
      <c r="EK41" s="142">
        <v>0</v>
      </c>
      <c r="EL41" s="142">
        <v>0</v>
      </c>
      <c r="EM41" s="142">
        <v>0</v>
      </c>
      <c r="EN41" s="142">
        <v>0</v>
      </c>
      <c r="EO41" s="142">
        <v>0</v>
      </c>
      <c r="EP41" s="142">
        <v>0</v>
      </c>
      <c r="EQ41" s="142">
        <v>0</v>
      </c>
      <c r="ER41" s="142">
        <v>0</v>
      </c>
      <c r="ES41" s="142">
        <v>0</v>
      </c>
      <c r="ET41" s="142">
        <v>0</v>
      </c>
      <c r="EU41" s="158" t="s">
        <v>216</v>
      </c>
    </row>
    <row r="42" spans="1:151" ht="94.5" x14ac:dyDescent="0.25">
      <c r="A42" s="172"/>
      <c r="B42" s="21"/>
      <c r="C42" s="35" t="s">
        <v>162</v>
      </c>
      <c r="D42" s="158" t="s">
        <v>215</v>
      </c>
      <c r="E42" s="173" t="s">
        <v>196</v>
      </c>
      <c r="F42" s="158" t="s">
        <v>213</v>
      </c>
      <c r="G42" s="142">
        <f t="shared" si="3"/>
        <v>61326.120999999999</v>
      </c>
      <c r="H42" s="142">
        <f t="shared" si="4"/>
        <v>0</v>
      </c>
      <c r="I42" s="142">
        <v>0</v>
      </c>
      <c r="J42" s="142">
        <v>0</v>
      </c>
      <c r="K42" s="142">
        <v>0</v>
      </c>
      <c r="L42" s="142">
        <v>0</v>
      </c>
      <c r="M42" s="142">
        <f t="shared" si="5"/>
        <v>0</v>
      </c>
      <c r="N42" s="142">
        <v>0</v>
      </c>
      <c r="O42" s="142">
        <v>0</v>
      </c>
      <c r="P42" s="142">
        <v>0</v>
      </c>
      <c r="Q42" s="142">
        <v>0</v>
      </c>
      <c r="R42" s="142">
        <f t="shared" si="6"/>
        <v>0</v>
      </c>
      <c r="S42" s="142">
        <v>0</v>
      </c>
      <c r="T42" s="142">
        <v>0</v>
      </c>
      <c r="U42" s="142">
        <v>0</v>
      </c>
      <c r="V42" s="142">
        <v>0</v>
      </c>
      <c r="W42" s="142">
        <f t="shared" si="7"/>
        <v>0</v>
      </c>
      <c r="X42" s="142">
        <v>0</v>
      </c>
      <c r="Y42" s="142">
        <v>0</v>
      </c>
      <c r="Z42" s="142">
        <v>0</v>
      </c>
      <c r="AA42" s="142">
        <v>0</v>
      </c>
      <c r="AB42" s="142">
        <f>AD42</f>
        <v>18590</v>
      </c>
      <c r="AC42" s="142">
        <v>0</v>
      </c>
      <c r="AD42" s="142">
        <v>18590</v>
      </c>
      <c r="AE42" s="142">
        <v>0</v>
      </c>
      <c r="AF42" s="142">
        <v>0</v>
      </c>
      <c r="AG42" s="142">
        <f>AI42</f>
        <v>24003.121999999999</v>
      </c>
      <c r="AH42" s="142">
        <v>0</v>
      </c>
      <c r="AI42" s="142">
        <v>24003.121999999999</v>
      </c>
      <c r="AJ42" s="142">
        <v>0</v>
      </c>
      <c r="AK42" s="142">
        <v>0</v>
      </c>
      <c r="AL42" s="142">
        <f>AN42</f>
        <v>18732.999</v>
      </c>
      <c r="AM42" s="142">
        <v>0</v>
      </c>
      <c r="AN42" s="142">
        <v>18732.999</v>
      </c>
      <c r="AO42" s="142">
        <v>0</v>
      </c>
      <c r="AP42" s="142">
        <v>0</v>
      </c>
      <c r="AQ42" s="142">
        <v>0</v>
      </c>
      <c r="AR42" s="142">
        <v>0</v>
      </c>
      <c r="AS42" s="142">
        <v>0</v>
      </c>
      <c r="AT42" s="142">
        <v>0</v>
      </c>
      <c r="AU42" s="142">
        <v>0</v>
      </c>
      <c r="AV42" s="142">
        <v>0</v>
      </c>
      <c r="AW42" s="142">
        <v>0</v>
      </c>
      <c r="AX42" s="142">
        <v>0</v>
      </c>
      <c r="AY42" s="142">
        <v>0</v>
      </c>
      <c r="AZ42" s="142">
        <v>0</v>
      </c>
      <c r="BA42" s="142">
        <v>0</v>
      </c>
      <c r="BB42" s="142">
        <v>0</v>
      </c>
      <c r="BC42" s="142">
        <v>0</v>
      </c>
      <c r="BD42" s="142">
        <v>0</v>
      </c>
      <c r="BE42" s="142">
        <v>0</v>
      </c>
      <c r="BF42" s="142">
        <f t="shared" si="8"/>
        <v>0</v>
      </c>
      <c r="BG42" s="142">
        <v>0</v>
      </c>
      <c r="BH42" s="142">
        <v>0</v>
      </c>
      <c r="BI42" s="142">
        <v>0</v>
      </c>
      <c r="BJ42" s="142">
        <v>0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0</v>
      </c>
      <c r="BX42" s="142">
        <v>0</v>
      </c>
      <c r="BY42" s="142">
        <v>0</v>
      </c>
      <c r="BZ42" s="142">
        <v>0</v>
      </c>
      <c r="CA42" s="142">
        <v>0</v>
      </c>
      <c r="CB42" s="142">
        <v>0</v>
      </c>
      <c r="CC42" s="142">
        <v>0</v>
      </c>
      <c r="CD42" s="142">
        <v>0</v>
      </c>
      <c r="CE42" s="142">
        <v>0</v>
      </c>
      <c r="CF42" s="142">
        <v>0</v>
      </c>
      <c r="CG42" s="142">
        <v>0</v>
      </c>
      <c r="CH42" s="142">
        <v>0</v>
      </c>
      <c r="CI42" s="142">
        <v>0</v>
      </c>
      <c r="CJ42" s="142">
        <v>0</v>
      </c>
      <c r="CK42" s="142">
        <f t="shared" si="9"/>
        <v>0</v>
      </c>
      <c r="CL42" s="142">
        <v>0</v>
      </c>
      <c r="CM42" s="142">
        <v>0</v>
      </c>
      <c r="CN42" s="142">
        <v>0</v>
      </c>
      <c r="CO42" s="142">
        <v>0</v>
      </c>
      <c r="CP42" s="142">
        <v>0</v>
      </c>
      <c r="CQ42" s="142">
        <v>0</v>
      </c>
      <c r="CR42" s="142">
        <v>0</v>
      </c>
      <c r="CS42" s="142">
        <v>0</v>
      </c>
      <c r="CT42" s="142">
        <v>0</v>
      </c>
      <c r="CU42" s="142">
        <v>0</v>
      </c>
      <c r="CV42" s="142">
        <v>0</v>
      </c>
      <c r="CW42" s="142">
        <v>0</v>
      </c>
      <c r="CX42" s="142">
        <v>0</v>
      </c>
      <c r="CY42" s="142">
        <v>0</v>
      </c>
      <c r="CZ42" s="142">
        <v>0</v>
      </c>
      <c r="DA42" s="142">
        <v>0</v>
      </c>
      <c r="DB42" s="142">
        <v>0</v>
      </c>
      <c r="DC42" s="142">
        <v>0</v>
      </c>
      <c r="DD42" s="142">
        <v>0</v>
      </c>
      <c r="DE42" s="142">
        <v>0</v>
      </c>
      <c r="DF42" s="142">
        <v>0</v>
      </c>
      <c r="DG42" s="142">
        <v>0</v>
      </c>
      <c r="DH42" s="142">
        <v>0</v>
      </c>
      <c r="DI42" s="142">
        <v>0</v>
      </c>
      <c r="DJ42" s="142">
        <v>0</v>
      </c>
      <c r="DK42" s="142">
        <v>0</v>
      </c>
      <c r="DL42" s="142">
        <v>0</v>
      </c>
      <c r="DM42" s="142">
        <v>0</v>
      </c>
      <c r="DN42" s="142">
        <v>0</v>
      </c>
      <c r="DO42" s="142">
        <v>0</v>
      </c>
      <c r="DP42" s="142">
        <v>0</v>
      </c>
      <c r="DQ42" s="142">
        <v>0</v>
      </c>
      <c r="DR42" s="142">
        <v>0</v>
      </c>
      <c r="DS42" s="142">
        <v>0</v>
      </c>
      <c r="DT42" s="142">
        <v>0</v>
      </c>
      <c r="DU42" s="142">
        <v>0</v>
      </c>
      <c r="DV42" s="142">
        <v>0</v>
      </c>
      <c r="DW42" s="142">
        <v>0</v>
      </c>
      <c r="DX42" s="142">
        <v>0</v>
      </c>
      <c r="DY42" s="142">
        <v>0</v>
      </c>
      <c r="DZ42" s="142">
        <v>0</v>
      </c>
      <c r="EA42" s="142">
        <v>0</v>
      </c>
      <c r="EB42" s="142">
        <v>0</v>
      </c>
      <c r="EC42" s="142">
        <v>0</v>
      </c>
      <c r="ED42" s="142">
        <v>0</v>
      </c>
      <c r="EE42" s="142">
        <v>0</v>
      </c>
      <c r="EF42" s="142">
        <v>0</v>
      </c>
      <c r="EG42" s="142">
        <v>0</v>
      </c>
      <c r="EH42" s="142">
        <v>0</v>
      </c>
      <c r="EI42" s="142">
        <v>0</v>
      </c>
      <c r="EJ42" s="142">
        <v>0</v>
      </c>
      <c r="EK42" s="142">
        <v>0</v>
      </c>
      <c r="EL42" s="142">
        <v>0</v>
      </c>
      <c r="EM42" s="142">
        <v>0</v>
      </c>
      <c r="EN42" s="142">
        <v>0</v>
      </c>
      <c r="EO42" s="142">
        <v>0</v>
      </c>
      <c r="EP42" s="142">
        <v>0</v>
      </c>
      <c r="EQ42" s="142">
        <v>0</v>
      </c>
      <c r="ER42" s="142">
        <v>0</v>
      </c>
      <c r="ES42" s="142">
        <v>0</v>
      </c>
      <c r="ET42" s="142">
        <v>0</v>
      </c>
      <c r="EU42" s="158" t="s">
        <v>216</v>
      </c>
    </row>
    <row r="43" spans="1:151" hidden="1" x14ac:dyDescent="0.25">
      <c r="A43" s="137"/>
      <c r="B43" s="103"/>
      <c r="C43" s="103"/>
      <c r="D43" s="104"/>
      <c r="E43" s="104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3"/>
      <c r="BB43" s="103"/>
      <c r="BC43" s="103"/>
      <c r="BD43" s="103"/>
      <c r="BE43" s="103"/>
      <c r="BF43" s="103"/>
      <c r="BG43" s="103"/>
      <c r="BH43" s="103"/>
      <c r="BI43" s="103"/>
      <c r="BJ43" s="103"/>
      <c r="BK43" s="103"/>
      <c r="BL43" s="103"/>
      <c r="BM43" s="103"/>
      <c r="BN43" s="103"/>
      <c r="BO43" s="103"/>
      <c r="BP43" s="103"/>
      <c r="BQ43" s="103"/>
      <c r="BR43" s="103"/>
      <c r="BS43" s="103"/>
      <c r="BT43" s="103"/>
      <c r="BU43" s="103"/>
      <c r="BV43" s="103"/>
      <c r="BW43" s="103"/>
      <c r="BX43" s="103"/>
      <c r="BY43" s="103"/>
      <c r="BZ43" s="103"/>
      <c r="CA43" s="103"/>
      <c r="CB43" s="103"/>
      <c r="CC43" s="103"/>
      <c r="CD43" s="103"/>
      <c r="CE43" s="103"/>
      <c r="CF43" s="103"/>
      <c r="CG43" s="103"/>
      <c r="CH43" s="103"/>
      <c r="CI43" s="103"/>
      <c r="CJ43" s="103"/>
      <c r="CK43" s="103"/>
      <c r="CL43" s="103"/>
      <c r="CM43" s="103"/>
      <c r="CN43" s="103"/>
      <c r="CO43" s="103"/>
      <c r="CP43" s="103"/>
      <c r="CQ43" s="103"/>
      <c r="CR43" s="103"/>
      <c r="CS43" s="103"/>
      <c r="CT43" s="103"/>
      <c r="CU43" s="103"/>
      <c r="CV43" s="103"/>
      <c r="CW43" s="103"/>
      <c r="CX43" s="103"/>
      <c r="CY43" s="103"/>
      <c r="CZ43" s="103"/>
      <c r="DA43" s="103"/>
      <c r="DB43" s="103"/>
      <c r="DC43" s="103"/>
      <c r="DD43" s="103"/>
      <c r="DE43" s="103"/>
      <c r="DF43" s="103"/>
      <c r="DG43" s="103"/>
      <c r="DH43" s="103"/>
      <c r="DI43" s="103"/>
      <c r="DJ43" s="103"/>
      <c r="DK43" s="103"/>
      <c r="DL43" s="103"/>
      <c r="DM43" s="103"/>
      <c r="DN43" s="103"/>
      <c r="DO43" s="103"/>
      <c r="DP43" s="103"/>
      <c r="DQ43" s="103"/>
      <c r="DR43" s="103"/>
      <c r="DS43" s="103"/>
      <c r="DT43" s="103"/>
      <c r="DU43" s="103"/>
      <c r="DV43" s="103"/>
      <c r="DW43" s="103"/>
      <c r="DX43" s="103"/>
      <c r="DY43" s="103"/>
      <c r="DZ43" s="103"/>
      <c r="EA43" s="103"/>
      <c r="EB43" s="103"/>
      <c r="EC43" s="103"/>
      <c r="ED43" s="103"/>
      <c r="EE43" s="103"/>
      <c r="EF43" s="103"/>
      <c r="EG43" s="103"/>
      <c r="EH43" s="103"/>
      <c r="EI43" s="103"/>
      <c r="EJ43" s="103"/>
      <c r="EK43" s="103"/>
      <c r="EL43" s="103"/>
      <c r="EM43" s="103"/>
      <c r="EN43" s="103"/>
      <c r="EO43" s="103"/>
      <c r="EP43" s="103"/>
      <c r="EQ43" s="103"/>
      <c r="ER43" s="103"/>
      <c r="ES43" s="103"/>
      <c r="ET43" s="103"/>
      <c r="EU43" s="103"/>
    </row>
    <row r="44" spans="1:151" hidden="1" x14ac:dyDescent="0.25">
      <c r="A44" s="137"/>
      <c r="B44" s="103"/>
      <c r="C44" s="103"/>
      <c r="D44" s="104"/>
      <c r="E44" s="104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103"/>
      <c r="BB44" s="103"/>
      <c r="BC44" s="103"/>
      <c r="BD44" s="103"/>
      <c r="BE44" s="103"/>
      <c r="BF44" s="103"/>
      <c r="BG44" s="103"/>
      <c r="BH44" s="103"/>
      <c r="BI44" s="103"/>
      <c r="BJ44" s="103"/>
      <c r="BK44" s="103"/>
      <c r="BL44" s="103"/>
      <c r="BM44" s="103"/>
      <c r="BN44" s="103"/>
      <c r="BO44" s="103"/>
      <c r="BP44" s="103"/>
      <c r="BQ44" s="103"/>
      <c r="BR44" s="103"/>
      <c r="BS44" s="103"/>
      <c r="BT44" s="103"/>
      <c r="BU44" s="103"/>
      <c r="BV44" s="103"/>
      <c r="BW44" s="103"/>
      <c r="BX44" s="103"/>
      <c r="BY44" s="103"/>
      <c r="BZ44" s="103"/>
      <c r="CA44" s="103"/>
      <c r="CB44" s="103"/>
      <c r="CC44" s="103"/>
      <c r="CD44" s="103"/>
      <c r="CE44" s="103"/>
      <c r="CF44" s="103"/>
      <c r="CG44" s="103"/>
      <c r="CH44" s="103"/>
      <c r="CI44" s="103"/>
      <c r="CJ44" s="103"/>
      <c r="CK44" s="103"/>
      <c r="CL44" s="103"/>
      <c r="CM44" s="103"/>
      <c r="CN44" s="103"/>
      <c r="CO44" s="103"/>
      <c r="CP44" s="103"/>
      <c r="CQ44" s="103"/>
      <c r="CR44" s="103"/>
      <c r="CS44" s="103"/>
      <c r="CT44" s="103"/>
      <c r="CU44" s="103"/>
      <c r="CV44" s="103"/>
      <c r="CW44" s="103"/>
      <c r="CX44" s="103"/>
      <c r="CY44" s="103"/>
      <c r="CZ44" s="103"/>
      <c r="DA44" s="103"/>
      <c r="DB44" s="103"/>
      <c r="DC44" s="103"/>
      <c r="DD44" s="103"/>
      <c r="DE44" s="103"/>
      <c r="DF44" s="103"/>
      <c r="DG44" s="103"/>
      <c r="DH44" s="103"/>
      <c r="DI44" s="103"/>
      <c r="DJ44" s="103"/>
      <c r="DK44" s="103"/>
      <c r="DL44" s="103"/>
      <c r="DM44" s="103"/>
      <c r="DN44" s="103"/>
      <c r="DO44" s="103"/>
      <c r="DP44" s="103"/>
      <c r="DQ44" s="103"/>
      <c r="DR44" s="103"/>
      <c r="DS44" s="103"/>
      <c r="DT44" s="103"/>
      <c r="DU44" s="103"/>
      <c r="DV44" s="103"/>
      <c r="DW44" s="103"/>
      <c r="DX44" s="103"/>
      <c r="DY44" s="103"/>
      <c r="DZ44" s="103"/>
      <c r="EA44" s="103"/>
      <c r="EB44" s="103"/>
      <c r="EC44" s="103"/>
      <c r="ED44" s="103"/>
      <c r="EE44" s="103"/>
      <c r="EF44" s="103"/>
      <c r="EG44" s="103"/>
      <c r="EH44" s="103"/>
      <c r="EI44" s="103"/>
      <c r="EJ44" s="103"/>
      <c r="EK44" s="103"/>
      <c r="EL44" s="103"/>
      <c r="EM44" s="103"/>
      <c r="EN44" s="103"/>
      <c r="EO44" s="103"/>
      <c r="EP44" s="103"/>
      <c r="EQ44" s="103"/>
      <c r="ER44" s="103"/>
      <c r="ES44" s="103"/>
      <c r="ET44" s="103"/>
      <c r="EU44" s="103"/>
    </row>
    <row r="45" spans="1:151" hidden="1" x14ac:dyDescent="0.25">
      <c r="A45" s="137"/>
      <c r="B45" s="103"/>
      <c r="C45" s="103"/>
      <c r="D45" s="104"/>
      <c r="E45" s="104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103"/>
      <c r="BD45" s="103"/>
      <c r="BE45" s="103"/>
      <c r="BF45" s="103"/>
      <c r="BG45" s="103"/>
      <c r="BH45" s="103"/>
      <c r="BI45" s="103"/>
      <c r="BJ45" s="103"/>
      <c r="BK45" s="103"/>
      <c r="BL45" s="103"/>
      <c r="BM45" s="103"/>
      <c r="BN45" s="103"/>
      <c r="BO45" s="103"/>
      <c r="BP45" s="103"/>
      <c r="BQ45" s="103"/>
      <c r="BR45" s="103"/>
      <c r="BS45" s="103"/>
      <c r="BT45" s="103"/>
      <c r="BU45" s="103"/>
      <c r="BV45" s="103"/>
      <c r="BW45" s="103"/>
      <c r="BX45" s="103"/>
      <c r="BY45" s="103"/>
      <c r="BZ45" s="103"/>
      <c r="CA45" s="103"/>
      <c r="CB45" s="103"/>
      <c r="CC45" s="103"/>
      <c r="CD45" s="103"/>
      <c r="CE45" s="103"/>
      <c r="CF45" s="103"/>
      <c r="CG45" s="103"/>
      <c r="CH45" s="103"/>
      <c r="CI45" s="103"/>
      <c r="CJ45" s="103"/>
      <c r="CK45" s="103"/>
      <c r="CL45" s="103"/>
      <c r="CM45" s="103"/>
      <c r="CN45" s="103"/>
      <c r="CO45" s="103"/>
      <c r="CP45" s="103"/>
      <c r="CQ45" s="103"/>
      <c r="CR45" s="103"/>
      <c r="CS45" s="103"/>
      <c r="CT45" s="103"/>
      <c r="CU45" s="103"/>
      <c r="CV45" s="103"/>
      <c r="CW45" s="103"/>
      <c r="CX45" s="103"/>
      <c r="CY45" s="103"/>
      <c r="CZ45" s="103"/>
      <c r="DA45" s="103"/>
      <c r="DB45" s="103"/>
      <c r="DC45" s="103"/>
      <c r="DD45" s="103"/>
      <c r="DE45" s="103"/>
      <c r="DF45" s="103"/>
      <c r="DG45" s="103"/>
      <c r="DH45" s="103"/>
      <c r="DI45" s="103"/>
      <c r="DJ45" s="103"/>
      <c r="DK45" s="103"/>
      <c r="DL45" s="103"/>
      <c r="DM45" s="103"/>
      <c r="DN45" s="103"/>
      <c r="DO45" s="103"/>
      <c r="DP45" s="103"/>
      <c r="DQ45" s="103"/>
      <c r="DR45" s="103"/>
      <c r="DS45" s="103"/>
      <c r="DT45" s="103"/>
      <c r="DU45" s="103"/>
      <c r="DV45" s="103"/>
      <c r="DW45" s="103"/>
      <c r="DX45" s="103"/>
      <c r="DY45" s="103"/>
      <c r="DZ45" s="103"/>
      <c r="EA45" s="103"/>
      <c r="EB45" s="103"/>
      <c r="EC45" s="103"/>
      <c r="ED45" s="103"/>
      <c r="EE45" s="103"/>
      <c r="EF45" s="103"/>
      <c r="EG45" s="103"/>
      <c r="EH45" s="103"/>
      <c r="EI45" s="103"/>
      <c r="EJ45" s="103"/>
      <c r="EK45" s="103"/>
      <c r="EL45" s="103"/>
      <c r="EM45" s="103"/>
      <c r="EN45" s="103"/>
      <c r="EO45" s="103"/>
      <c r="EP45" s="103"/>
      <c r="EQ45" s="103"/>
      <c r="ER45" s="103"/>
      <c r="ES45" s="103"/>
      <c r="ET45" s="103"/>
      <c r="EU45" s="103"/>
    </row>
    <row r="46" spans="1:151" hidden="1" x14ac:dyDescent="0.25">
      <c r="A46" s="137"/>
      <c r="B46" s="103"/>
      <c r="C46" s="103"/>
      <c r="D46" s="104"/>
      <c r="E46" s="104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03"/>
      <c r="BC46" s="103"/>
      <c r="BD46" s="103"/>
      <c r="BE46" s="103"/>
      <c r="BF46" s="103"/>
      <c r="BG46" s="103"/>
      <c r="BH46" s="103"/>
      <c r="BI46" s="103"/>
      <c r="BJ46" s="103"/>
      <c r="BK46" s="103"/>
      <c r="BL46" s="103"/>
      <c r="BM46" s="103"/>
      <c r="BN46" s="103"/>
      <c r="BO46" s="103"/>
      <c r="BP46" s="103"/>
      <c r="BQ46" s="103"/>
      <c r="BR46" s="103"/>
      <c r="BS46" s="103"/>
      <c r="BT46" s="103"/>
      <c r="BU46" s="103"/>
      <c r="BV46" s="103"/>
      <c r="BW46" s="103"/>
      <c r="BX46" s="103"/>
      <c r="BY46" s="103"/>
      <c r="BZ46" s="103"/>
      <c r="CA46" s="103"/>
      <c r="CB46" s="103"/>
      <c r="CC46" s="103"/>
      <c r="CD46" s="103"/>
      <c r="CE46" s="103"/>
      <c r="CF46" s="103"/>
      <c r="CG46" s="103"/>
      <c r="CH46" s="103"/>
      <c r="CI46" s="103"/>
      <c r="CJ46" s="103"/>
      <c r="CK46" s="103"/>
      <c r="CL46" s="103"/>
      <c r="CM46" s="103"/>
      <c r="CN46" s="103"/>
      <c r="CO46" s="103"/>
      <c r="CP46" s="103"/>
      <c r="CQ46" s="103"/>
      <c r="CR46" s="103"/>
      <c r="CS46" s="103"/>
      <c r="CT46" s="103"/>
      <c r="CU46" s="103"/>
      <c r="CV46" s="103"/>
      <c r="CW46" s="103"/>
      <c r="CX46" s="103"/>
      <c r="CY46" s="103"/>
      <c r="CZ46" s="103"/>
      <c r="DA46" s="103"/>
      <c r="DB46" s="103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  <c r="DQ46" s="103"/>
      <c r="DR46" s="103"/>
      <c r="DS46" s="103"/>
      <c r="DT46" s="103"/>
      <c r="DU46" s="103"/>
      <c r="DV46" s="103"/>
      <c r="DW46" s="103"/>
      <c r="DX46" s="103"/>
      <c r="DY46" s="103"/>
      <c r="DZ46" s="103"/>
      <c r="EA46" s="103"/>
      <c r="EB46" s="103"/>
      <c r="EC46" s="103"/>
      <c r="ED46" s="103"/>
      <c r="EE46" s="103"/>
      <c r="EF46" s="103"/>
      <c r="EG46" s="103"/>
      <c r="EH46" s="103"/>
      <c r="EI46" s="103"/>
      <c r="EJ46" s="103"/>
      <c r="EK46" s="103"/>
      <c r="EL46" s="103"/>
      <c r="EM46" s="103"/>
      <c r="EN46" s="103"/>
      <c r="EO46" s="103"/>
      <c r="EP46" s="103"/>
      <c r="EQ46" s="103"/>
      <c r="ER46" s="103"/>
      <c r="ES46" s="103"/>
      <c r="ET46" s="103"/>
      <c r="EU46" s="103"/>
    </row>
    <row r="47" spans="1:151" hidden="1" x14ac:dyDescent="0.25">
      <c r="A47" s="137"/>
      <c r="B47" s="103"/>
      <c r="C47" s="103"/>
      <c r="D47" s="104"/>
      <c r="E47" s="104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3"/>
      <c r="BP47" s="103"/>
      <c r="BQ47" s="103"/>
      <c r="BR47" s="103"/>
      <c r="BS47" s="103"/>
      <c r="BT47" s="103"/>
      <c r="BU47" s="103"/>
      <c r="BV47" s="103"/>
      <c r="BW47" s="103"/>
      <c r="BX47" s="103"/>
      <c r="BY47" s="103"/>
      <c r="BZ47" s="103"/>
      <c r="CA47" s="103"/>
      <c r="CB47" s="103"/>
      <c r="CC47" s="103"/>
      <c r="CD47" s="103"/>
      <c r="CE47" s="103"/>
      <c r="CF47" s="103"/>
      <c r="CG47" s="103"/>
      <c r="CH47" s="103"/>
      <c r="CI47" s="103"/>
      <c r="CJ47" s="103"/>
      <c r="CK47" s="103"/>
      <c r="CL47" s="103"/>
      <c r="CM47" s="103"/>
      <c r="CN47" s="103"/>
      <c r="CO47" s="103"/>
      <c r="CP47" s="103"/>
      <c r="CQ47" s="103"/>
      <c r="CR47" s="103"/>
      <c r="CS47" s="103"/>
      <c r="CT47" s="103"/>
      <c r="CU47" s="103"/>
      <c r="CV47" s="103"/>
      <c r="CW47" s="103"/>
      <c r="CX47" s="103"/>
      <c r="CY47" s="103"/>
      <c r="CZ47" s="103"/>
      <c r="DA47" s="103"/>
      <c r="DB47" s="103"/>
      <c r="DC47" s="103"/>
      <c r="DD47" s="103"/>
      <c r="DE47" s="103"/>
      <c r="DF47" s="103"/>
      <c r="DG47" s="103"/>
      <c r="DH47" s="103"/>
      <c r="DI47" s="103"/>
      <c r="DJ47" s="103"/>
      <c r="DK47" s="103"/>
      <c r="DL47" s="103"/>
      <c r="DM47" s="103"/>
      <c r="DN47" s="103"/>
      <c r="DO47" s="103"/>
      <c r="DP47" s="103"/>
      <c r="DQ47" s="103"/>
      <c r="DR47" s="103"/>
      <c r="DS47" s="103"/>
      <c r="DT47" s="103"/>
      <c r="DU47" s="103"/>
      <c r="DV47" s="103"/>
      <c r="DW47" s="103"/>
      <c r="DX47" s="103"/>
      <c r="DY47" s="103"/>
      <c r="DZ47" s="103"/>
      <c r="EA47" s="103"/>
      <c r="EB47" s="103"/>
      <c r="EC47" s="103"/>
      <c r="ED47" s="103"/>
      <c r="EE47" s="103"/>
      <c r="EF47" s="103"/>
      <c r="EG47" s="103"/>
      <c r="EH47" s="103"/>
      <c r="EI47" s="103"/>
      <c r="EJ47" s="103"/>
      <c r="EK47" s="103"/>
      <c r="EL47" s="103"/>
      <c r="EM47" s="103"/>
      <c r="EN47" s="103"/>
      <c r="EO47" s="103"/>
      <c r="EP47" s="103"/>
      <c r="EQ47" s="103"/>
      <c r="ER47" s="103"/>
      <c r="ES47" s="103"/>
      <c r="ET47" s="103"/>
      <c r="EU47" s="103"/>
    </row>
    <row r="48" spans="1:151" hidden="1" x14ac:dyDescent="0.25">
      <c r="A48" s="137"/>
      <c r="B48" s="103"/>
      <c r="C48" s="103"/>
      <c r="D48" s="104"/>
      <c r="E48" s="104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O48" s="103"/>
      <c r="BP48" s="103"/>
      <c r="BQ48" s="103"/>
      <c r="BR48" s="103"/>
      <c r="BS48" s="103"/>
      <c r="BT48" s="103"/>
      <c r="BU48" s="103"/>
      <c r="BV48" s="103"/>
      <c r="BW48" s="103"/>
      <c r="BX48" s="103"/>
      <c r="BY48" s="103"/>
      <c r="BZ48" s="103"/>
      <c r="CA48" s="103"/>
      <c r="CB48" s="103"/>
      <c r="CC48" s="103"/>
      <c r="CD48" s="103"/>
      <c r="CE48" s="103"/>
      <c r="CF48" s="103"/>
      <c r="CG48" s="103"/>
      <c r="CH48" s="103"/>
      <c r="CI48" s="103"/>
      <c r="CJ48" s="103"/>
      <c r="CK48" s="103"/>
      <c r="CL48" s="103"/>
      <c r="CM48" s="103"/>
      <c r="CN48" s="103"/>
      <c r="CO48" s="103"/>
      <c r="CP48" s="103"/>
      <c r="CQ48" s="103"/>
      <c r="CR48" s="103"/>
      <c r="CS48" s="103"/>
      <c r="CT48" s="103"/>
      <c r="CU48" s="103"/>
      <c r="CV48" s="103"/>
      <c r="CW48" s="103"/>
      <c r="CX48" s="103"/>
      <c r="CY48" s="103"/>
      <c r="CZ48" s="103"/>
      <c r="DA48" s="103"/>
      <c r="DB48" s="103"/>
      <c r="DC48" s="103"/>
      <c r="DD48" s="103"/>
      <c r="DE48" s="103"/>
      <c r="DF48" s="103"/>
      <c r="DG48" s="103"/>
      <c r="DH48" s="103"/>
      <c r="DI48" s="103"/>
      <c r="DJ48" s="103"/>
      <c r="DK48" s="103"/>
      <c r="DL48" s="103"/>
      <c r="DM48" s="103"/>
      <c r="DN48" s="103"/>
      <c r="DO48" s="103"/>
      <c r="DP48" s="103"/>
      <c r="DQ48" s="103"/>
      <c r="DR48" s="103"/>
      <c r="DS48" s="103"/>
      <c r="DT48" s="103"/>
      <c r="DU48" s="103"/>
      <c r="DV48" s="103"/>
      <c r="DW48" s="103"/>
      <c r="DX48" s="103"/>
      <c r="DY48" s="103"/>
      <c r="DZ48" s="103"/>
      <c r="EA48" s="103"/>
      <c r="EB48" s="103"/>
      <c r="EC48" s="103"/>
      <c r="ED48" s="103"/>
      <c r="EE48" s="103"/>
      <c r="EF48" s="103"/>
      <c r="EG48" s="103"/>
      <c r="EH48" s="103"/>
      <c r="EI48" s="103"/>
      <c r="EJ48" s="103"/>
      <c r="EK48" s="103"/>
      <c r="EL48" s="103"/>
      <c r="EM48" s="103"/>
      <c r="EN48" s="103"/>
      <c r="EO48" s="103"/>
      <c r="EP48" s="103"/>
      <c r="EQ48" s="103"/>
      <c r="ER48" s="103"/>
      <c r="ES48" s="103"/>
      <c r="ET48" s="103"/>
      <c r="EU48" s="103"/>
    </row>
    <row r="49" spans="1:151" hidden="1" x14ac:dyDescent="0.25">
      <c r="A49" s="137"/>
      <c r="B49" s="103"/>
      <c r="C49" s="103"/>
      <c r="D49" s="104"/>
      <c r="E49" s="104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03"/>
      <c r="BO49" s="103"/>
      <c r="BP49" s="103"/>
      <c r="BQ49" s="103"/>
      <c r="BR49" s="103"/>
      <c r="BS49" s="103"/>
      <c r="BT49" s="103"/>
      <c r="BU49" s="103"/>
      <c r="BV49" s="103"/>
      <c r="BW49" s="103"/>
      <c r="BX49" s="103"/>
      <c r="BY49" s="103"/>
      <c r="BZ49" s="103"/>
      <c r="CA49" s="103"/>
      <c r="CB49" s="103"/>
      <c r="CC49" s="103"/>
      <c r="CD49" s="103"/>
      <c r="CE49" s="103"/>
      <c r="CF49" s="103"/>
      <c r="CG49" s="103"/>
      <c r="CH49" s="103"/>
      <c r="CI49" s="103"/>
      <c r="CJ49" s="103"/>
      <c r="CK49" s="103"/>
      <c r="CL49" s="103"/>
      <c r="CM49" s="103"/>
      <c r="CN49" s="103"/>
      <c r="CO49" s="103"/>
      <c r="CP49" s="103"/>
      <c r="CQ49" s="103"/>
      <c r="CR49" s="103"/>
      <c r="CS49" s="103"/>
      <c r="CT49" s="103"/>
      <c r="CU49" s="103"/>
      <c r="CV49" s="103"/>
      <c r="CW49" s="103"/>
      <c r="CX49" s="103"/>
      <c r="CY49" s="103"/>
      <c r="CZ49" s="103"/>
      <c r="DA49" s="103"/>
      <c r="DB49" s="103"/>
      <c r="DC49" s="103"/>
      <c r="DD49" s="103"/>
      <c r="DE49" s="103"/>
      <c r="DF49" s="103"/>
      <c r="DG49" s="103"/>
      <c r="DH49" s="103"/>
      <c r="DI49" s="103"/>
      <c r="DJ49" s="103"/>
      <c r="DK49" s="103"/>
      <c r="DL49" s="103"/>
      <c r="DM49" s="103"/>
      <c r="DN49" s="103"/>
      <c r="DO49" s="103"/>
      <c r="DP49" s="103"/>
      <c r="DQ49" s="103"/>
      <c r="DR49" s="103"/>
      <c r="DS49" s="103"/>
      <c r="DT49" s="103"/>
      <c r="DU49" s="103"/>
      <c r="DV49" s="103"/>
      <c r="DW49" s="103"/>
      <c r="DX49" s="103"/>
      <c r="DY49" s="103"/>
      <c r="DZ49" s="103"/>
      <c r="EA49" s="103"/>
      <c r="EB49" s="103"/>
      <c r="EC49" s="103"/>
      <c r="ED49" s="103"/>
      <c r="EE49" s="103"/>
      <c r="EF49" s="103"/>
      <c r="EG49" s="103"/>
      <c r="EH49" s="103"/>
      <c r="EI49" s="103"/>
      <c r="EJ49" s="103"/>
      <c r="EK49" s="103"/>
      <c r="EL49" s="103"/>
      <c r="EM49" s="103"/>
      <c r="EN49" s="103"/>
      <c r="EO49" s="103"/>
      <c r="EP49" s="103"/>
      <c r="EQ49" s="103"/>
      <c r="ER49" s="103"/>
      <c r="ES49" s="103"/>
      <c r="ET49" s="103"/>
      <c r="EU49" s="103"/>
    </row>
    <row r="50" spans="1:151" hidden="1" x14ac:dyDescent="0.25">
      <c r="A50" s="137"/>
      <c r="B50" s="103"/>
      <c r="C50" s="103"/>
      <c r="D50" s="104"/>
      <c r="E50" s="104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03"/>
      <c r="BO50" s="103"/>
      <c r="BP50" s="103"/>
      <c r="BQ50" s="103"/>
      <c r="BR50" s="103"/>
      <c r="BS50" s="103"/>
      <c r="BT50" s="103"/>
      <c r="BU50" s="103"/>
      <c r="BV50" s="103"/>
      <c r="BW50" s="103"/>
      <c r="BX50" s="103"/>
      <c r="BY50" s="103"/>
      <c r="BZ50" s="103"/>
      <c r="CA50" s="103"/>
      <c r="CB50" s="103"/>
      <c r="CC50" s="103"/>
      <c r="CD50" s="103"/>
      <c r="CE50" s="103"/>
      <c r="CF50" s="103"/>
      <c r="CG50" s="103"/>
      <c r="CH50" s="103"/>
      <c r="CI50" s="103"/>
      <c r="CJ50" s="103"/>
      <c r="CK50" s="103"/>
      <c r="CL50" s="103"/>
      <c r="CM50" s="103"/>
      <c r="CN50" s="103"/>
      <c r="CO50" s="103"/>
      <c r="CP50" s="103"/>
      <c r="CQ50" s="103"/>
      <c r="CR50" s="103"/>
      <c r="CS50" s="103"/>
      <c r="CT50" s="103"/>
      <c r="CU50" s="103"/>
      <c r="CV50" s="103"/>
      <c r="CW50" s="103"/>
      <c r="CX50" s="103"/>
      <c r="CY50" s="103"/>
      <c r="CZ50" s="103"/>
      <c r="DA50" s="103"/>
      <c r="DB50" s="103"/>
      <c r="DC50" s="103"/>
      <c r="DD50" s="103"/>
      <c r="DE50" s="103"/>
      <c r="DF50" s="103"/>
      <c r="DG50" s="103"/>
      <c r="DH50" s="103"/>
      <c r="DI50" s="103"/>
      <c r="DJ50" s="103"/>
      <c r="DK50" s="103"/>
      <c r="DL50" s="103"/>
      <c r="DM50" s="103"/>
      <c r="DN50" s="103"/>
      <c r="DO50" s="103"/>
      <c r="DP50" s="103"/>
      <c r="DQ50" s="103"/>
      <c r="DR50" s="103"/>
      <c r="DS50" s="103"/>
      <c r="DT50" s="103"/>
      <c r="DU50" s="103"/>
      <c r="DV50" s="103"/>
      <c r="DW50" s="103"/>
      <c r="DX50" s="103"/>
      <c r="DY50" s="103"/>
      <c r="DZ50" s="103"/>
      <c r="EA50" s="103"/>
      <c r="EB50" s="103"/>
      <c r="EC50" s="103"/>
      <c r="ED50" s="103"/>
      <c r="EE50" s="103"/>
      <c r="EF50" s="103"/>
      <c r="EG50" s="103"/>
      <c r="EH50" s="103"/>
      <c r="EI50" s="103"/>
      <c r="EJ50" s="103"/>
      <c r="EK50" s="103"/>
      <c r="EL50" s="103"/>
      <c r="EM50" s="103"/>
      <c r="EN50" s="103"/>
      <c r="EO50" s="103"/>
      <c r="EP50" s="103"/>
      <c r="EQ50" s="103"/>
      <c r="ER50" s="103"/>
      <c r="ES50" s="103"/>
      <c r="ET50" s="103"/>
      <c r="EU50" s="103"/>
    </row>
    <row r="51" spans="1:151" hidden="1" x14ac:dyDescent="0.25">
      <c r="A51" s="137"/>
      <c r="B51" s="103"/>
      <c r="C51" s="103"/>
      <c r="D51" s="104"/>
      <c r="E51" s="104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/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/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/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03"/>
      <c r="DM51" s="103"/>
      <c r="DN51" s="103"/>
      <c r="DO51" s="103"/>
      <c r="DP51" s="103"/>
      <c r="DQ51" s="103"/>
      <c r="DR51" s="103"/>
      <c r="DS51" s="103"/>
      <c r="DT51" s="103"/>
      <c r="DU51" s="103"/>
      <c r="DV51" s="103"/>
      <c r="DW51" s="103"/>
      <c r="DX51" s="103"/>
      <c r="DY51" s="103"/>
      <c r="DZ51" s="103"/>
      <c r="EA51" s="103"/>
      <c r="EB51" s="103"/>
      <c r="EC51" s="103"/>
      <c r="ED51" s="103"/>
      <c r="EE51" s="103"/>
      <c r="EF51" s="103"/>
      <c r="EG51" s="103"/>
      <c r="EH51" s="103"/>
      <c r="EI51" s="103"/>
      <c r="EJ51" s="103"/>
      <c r="EK51" s="103"/>
      <c r="EL51" s="103"/>
      <c r="EM51" s="103"/>
      <c r="EN51" s="103"/>
      <c r="EO51" s="103"/>
      <c r="EP51" s="103"/>
      <c r="EQ51" s="103"/>
      <c r="ER51" s="103"/>
      <c r="ES51" s="103"/>
      <c r="ET51" s="103"/>
      <c r="EU51" s="103"/>
    </row>
  </sheetData>
  <mergeCells count="84">
    <mergeCell ref="C33:C34"/>
    <mergeCell ref="G6:BE6"/>
    <mergeCell ref="DQ7:ET7"/>
    <mergeCell ref="BG7:CJ7"/>
    <mergeCell ref="CL8:CL9"/>
    <mergeCell ref="CM8:CP8"/>
    <mergeCell ref="CL7:DO7"/>
    <mergeCell ref="DR8:DU8"/>
    <mergeCell ref="DQ8:DQ9"/>
    <mergeCell ref="H8:H9"/>
    <mergeCell ref="I8:L8"/>
    <mergeCell ref="G7:BE7"/>
    <mergeCell ref="BG8:BG9"/>
    <mergeCell ref="C15:C17"/>
    <mergeCell ref="C18:C20"/>
    <mergeCell ref="C21:C23"/>
    <mergeCell ref="C24:C26"/>
    <mergeCell ref="C27:C29"/>
    <mergeCell ref="DV8:DV9"/>
    <mergeCell ref="DW8:DZ8"/>
    <mergeCell ref="EA8:EA9"/>
    <mergeCell ref="BL8:BL9"/>
    <mergeCell ref="BM8:BP8"/>
    <mergeCell ref="BQ8:BQ9"/>
    <mergeCell ref="BR8:BU8"/>
    <mergeCell ref="AV8:AV9"/>
    <mergeCell ref="AW8:AZ8"/>
    <mergeCell ref="AL8:AL9"/>
    <mergeCell ref="AM8:AP8"/>
    <mergeCell ref="AQ8:AQ9"/>
    <mergeCell ref="AR8:AU8"/>
    <mergeCell ref="BA8:BA9"/>
    <mergeCell ref="W8:W9"/>
    <mergeCell ref="X8:AA8"/>
    <mergeCell ref="AG8:AG9"/>
    <mergeCell ref="AH8:AK8"/>
    <mergeCell ref="EB8:EE8"/>
    <mergeCell ref="CQ8:CQ9"/>
    <mergeCell ref="CR8:CU8"/>
    <mergeCell ref="CV8:CV9"/>
    <mergeCell ref="CW8:CZ8"/>
    <mergeCell ref="BV8:BV9"/>
    <mergeCell ref="AB8:AB9"/>
    <mergeCell ref="AC8:AF8"/>
    <mergeCell ref="BH8:BK8"/>
    <mergeCell ref="BB8:BE8"/>
    <mergeCell ref="C12:C14"/>
    <mergeCell ref="M8:M9"/>
    <mergeCell ref="N8:Q8"/>
    <mergeCell ref="S8:V8"/>
    <mergeCell ref="R8:R9"/>
    <mergeCell ref="G8:G9"/>
    <mergeCell ref="ER1:EU1"/>
    <mergeCell ref="A3:EU3"/>
    <mergeCell ref="A6:A9"/>
    <mergeCell ref="B6:B9"/>
    <mergeCell ref="C6:C9"/>
    <mergeCell ref="D6:D9"/>
    <mergeCell ref="E6:E9"/>
    <mergeCell ref="F6:F9"/>
    <mergeCell ref="BF6:CJ6"/>
    <mergeCell ref="CK6:DO6"/>
    <mergeCell ref="DP6:ET6"/>
    <mergeCell ref="EU6:EU9"/>
    <mergeCell ref="BF7:BF9"/>
    <mergeCell ref="CK7:CK9"/>
    <mergeCell ref="DP7:DP9"/>
    <mergeCell ref="BW8:BZ8"/>
    <mergeCell ref="EQ8:ET8"/>
    <mergeCell ref="CA8:CA9"/>
    <mergeCell ref="CB8:CE8"/>
    <mergeCell ref="DF8:DF9"/>
    <mergeCell ref="DG8:DJ8"/>
    <mergeCell ref="EK8:EK9"/>
    <mergeCell ref="EL8:EO8"/>
    <mergeCell ref="EP8:EP9"/>
    <mergeCell ref="DB8:DE8"/>
    <mergeCell ref="DK8:DK9"/>
    <mergeCell ref="DL8:DO8"/>
    <mergeCell ref="EF8:EF9"/>
    <mergeCell ref="EG8:EJ8"/>
    <mergeCell ref="CF8:CF9"/>
    <mergeCell ref="CG8:CJ8"/>
    <mergeCell ref="DA8:DA9"/>
  </mergeCells>
  <pageMargins left="0.11811023622047245" right="0.11811023622047245" top="0.11811023622047245" bottom="0.11811023622047245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'Приложение 1'!Заголовки_для_печати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2025-11-25T05:40:48Z</dcterms:modified>
</cp:coreProperties>
</file>